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Титул " sheetId="1" r:id="rId1"/>
    <sheet name="учебный план" sheetId="2" r:id="rId2"/>
    <sheet name="календарный график" sheetId="3" r:id="rId3"/>
  </sheets>
  <definedNames>
    <definedName name="_ftn1" localSheetId="2">'календарный график'!$A$77</definedName>
    <definedName name="_ftnref1" localSheetId="2">'календарный график'!$AV$5</definedName>
  </definedNames>
  <calcPr fullCalcOnLoad="1"/>
</workbook>
</file>

<file path=xl/sharedStrings.xml><?xml version="1.0" encoding="utf-8"?>
<sst xmlns="http://schemas.openxmlformats.org/spreadsheetml/2006/main" count="261" uniqueCount="162">
  <si>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</si>
  <si>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</si>
  <si>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</si>
  <si>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</si>
  <si>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</si>
  <si>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</si>
  <si>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</si>
  <si>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</si>
  <si>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</si>
  <si>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</si>
  <si>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</si>
  <si>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</si>
  <si>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Профессиональные модули</t>
  </si>
  <si>
    <t>ФК.00</t>
  </si>
  <si>
    <t>Всего часов в неделю</t>
  </si>
  <si>
    <t>ПМ.00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</si>
  <si>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</si>
  <si>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</si>
  <si>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</si>
  <si>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Безопасность жизнедеятельности</t>
  </si>
  <si>
    <t>МДК.01.01</t>
  </si>
  <si>
    <t>ПП. 02</t>
  </si>
  <si>
    <t>ПМ. 03</t>
  </si>
  <si>
    <t>МДК.03.01</t>
  </si>
  <si>
    <t>УП. 03</t>
  </si>
  <si>
    <t>ПП. 03</t>
  </si>
  <si>
    <t>ПМ. 04</t>
  </si>
  <si>
    <t>МДК.04.01</t>
  </si>
  <si>
    <t>УП. 04</t>
  </si>
  <si>
    <t>ПП. 04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</si>
  <si>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</si>
  <si>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Модернизация аппаратного обеспечения персональных компьютеров и серверов. </t>
  </si>
  <si>
    <t>Модернизация     программного обеспечения персональных        компьютеров, серверов, периферийных устройств и оборудования</t>
  </si>
  <si>
    <t>Модернизация     программного обеспечения персональных        компьютеров и серверов.</t>
  </si>
  <si>
    <t>ОП.02</t>
  </si>
  <si>
    <t>ОП. 03</t>
  </si>
  <si>
    <t>ПМ.01</t>
  </si>
  <si>
    <t>МДК 01.02</t>
  </si>
  <si>
    <t>УП.01</t>
  </si>
  <si>
    <t>ОП.01</t>
  </si>
  <si>
    <t>Электротехника</t>
  </si>
  <si>
    <t>Охрана труда</t>
  </si>
  <si>
    <t>Материаловедение</t>
  </si>
  <si>
    <t>ОП. 04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</si>
  <si>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</si>
  <si>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</si>
  <si>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автомобилей</t>
  </si>
  <si>
    <t>ПП.01</t>
  </si>
  <si>
    <t>ПМ.02</t>
  </si>
  <si>
    <t>Транспортировка грузов и перевозка пассажиров</t>
  </si>
  <si>
    <t>МДК.02.01</t>
  </si>
  <si>
    <t>Теоретическая подготовка водителей автомобилей категорий "В" и "С"</t>
  </si>
  <si>
    <t>УП.02</t>
  </si>
  <si>
    <t>ПП.02</t>
  </si>
  <si>
    <t>Заправка транспортных средств горючими и смазочными материалами</t>
  </si>
  <si>
    <t>МДК 03.01</t>
  </si>
  <si>
    <t>Оборудование и эксплуатация заправочных станций</t>
  </si>
  <si>
    <t>МДК 03.02</t>
  </si>
  <si>
    <t>Организация транспортировки, приёма, хранения и отпуска нефтепродуктов</t>
  </si>
  <si>
    <t>УП.03</t>
  </si>
  <si>
    <t>ПП.03</t>
  </si>
  <si>
    <t>Физическая культура</t>
  </si>
  <si>
    <t>Учебная практика</t>
  </si>
  <si>
    <t>Производственная  практика</t>
  </si>
  <si>
    <t>обязательная нагрузка</t>
  </si>
  <si>
    <t>-/4/-</t>
  </si>
  <si>
    <t>ДЗ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</si>
  <si>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</si>
  <si>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</si>
  <si>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семестрам/триместрам</t>
  </si>
  <si>
    <t>максимальная</t>
  </si>
  <si>
    <t xml:space="preserve">самостоятельная учебная работа </t>
  </si>
  <si>
    <t>Обязательная аудиторная</t>
  </si>
  <si>
    <t>I курс</t>
  </si>
  <si>
    <t>Наименование циклов, дисциплин, профессиональных модулей, МДК, практик</t>
  </si>
  <si>
    <t>всего занятий</t>
  </si>
  <si>
    <t>в т. ч. лаб. и практ. занятий</t>
  </si>
  <si>
    <t>1 сем./ трим.</t>
  </si>
  <si>
    <t>2 сем./ трим.</t>
  </si>
  <si>
    <t>17 нед</t>
  </si>
  <si>
    <t>22 нед</t>
  </si>
  <si>
    <t>ОП.00</t>
  </si>
  <si>
    <t xml:space="preserve">Общепрофессиональный цикл </t>
  </si>
  <si>
    <t>–,ДЗ</t>
  </si>
  <si>
    <t>-, Э</t>
  </si>
  <si>
    <t>учебная практика</t>
  </si>
  <si>
    <t>–,-</t>
  </si>
  <si>
    <t>производственная практика</t>
  </si>
  <si>
    <t>Всего</t>
  </si>
  <si>
    <t>ГИА</t>
  </si>
  <si>
    <t>1 нед.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</si>
  <si>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</si>
  <si>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</si>
  <si>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</si>
  <si>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</si>
  <si>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</si>
  <si>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</si>
  <si>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З,ДЗ</t>
  </si>
  <si>
    <t>Календарный  график  учебного 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</si>
  <si>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</si>
  <si>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</si>
  <si>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</si>
  <si>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</si>
  <si>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</si>
  <si>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</si>
  <si>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</si>
  <si>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</si>
  <si>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</si>
  <si>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</si>
  <si>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</si>
  <si>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</si>
  <si>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</si>
  <si>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</si>
  <si>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</si>
  <si>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</si>
  <si>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</si>
  <si>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</si>
  <si>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</si>
  <si>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</si>
  <si>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</si>
  <si>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</si>
  <si>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</si>
  <si>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</si>
  <si>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</si>
  <si>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</si>
  <si>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</si>
  <si>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</si>
  <si>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</si>
  <si>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</si>
  <si>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</si>
  <si>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</si>
  <si>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</si>
  <si>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</si>
  <si>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</si>
  <si>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</si>
  <si>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</si>
  <si>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</si>
  <si>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</si>
  <si>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</si>
  <si>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</si>
  <si>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</si>
  <si>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</si>
  <si>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</si>
  <si>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</si>
  <si>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</si>
  <si>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</si>
  <si>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2 июня</t>
  </si>
  <si>
    <t>9 июня</t>
  </si>
  <si>
    <t>16 июня</t>
  </si>
  <si>
    <t>23 июня</t>
  </si>
  <si>
    <t>3. План учебного процесса</t>
  </si>
  <si>
    <t xml:space="preserve">Выпускная квалификационная работа </t>
  </si>
  <si>
    <t>Государственная итоговая аттестация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</si>
  <si>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один учебный год</t>
    </r>
  </si>
  <si>
    <t>–,З</t>
  </si>
  <si>
    <t>1/2/1/1</t>
  </si>
  <si>
    <t>-/1/1/1</t>
  </si>
  <si>
    <t>1/1/-/1</t>
  </si>
  <si>
    <t>2/4/2/3</t>
  </si>
  <si>
    <t>2/4/2/4</t>
  </si>
  <si>
    <t>2/8/2/3</t>
  </si>
  <si>
    <t>Государственная итоговая аттестация: с 23.06.19 по 30.06.19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</si>
</sst>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3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9" xfId="0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17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49" fontId="8" fillId="0" borderId="10" xfId="0" applyNumberFormat="1" applyFont="1" applyBorder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" fillId="36" borderId="11" xfId="0" applyFont="1" applyFill="1" applyBorder="1" applyAlignment="1">
      <alignment textRotation="90" wrapText="1"/>
    </xf>
    <xf numFmtId="16" fontId="3" fillId="33" borderId="11" xfId="0" applyNumberFormat="1" applyFont="1" applyFill="1" applyBorder="1" applyAlignment="1">
      <alignment textRotation="90"/>
    </xf>
    <xf numFmtId="0" fontId="3" fillId="33" borderId="11" xfId="0" applyFont="1" applyFill="1" applyBorder="1" applyAlignment="1">
      <alignment textRotation="90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16" fontId="3" fillId="0" borderId="10" xfId="0" applyNumberFormat="1" applyFont="1" applyBorder="1" applyAlignment="1">
      <alignment textRotation="90"/>
    </xf>
    <xf numFmtId="0" fontId="7" fillId="33" borderId="10" xfId="0" applyFont="1" applyFill="1" applyBorder="1" applyAlignment="1">
      <alignment textRotation="90"/>
    </xf>
    <xf numFmtId="16" fontId="3" fillId="0" borderId="10" xfId="0" applyNumberFormat="1" applyFont="1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16" fontId="3" fillId="0" borderId="10" xfId="0" applyNumberFormat="1" applyFont="1" applyFill="1" applyBorder="1" applyAlignment="1">
      <alignment textRotation="90" wrapText="1"/>
    </xf>
    <xf numFmtId="16" fontId="3" fillId="33" borderId="10" xfId="0" applyNumberFormat="1" applyFont="1" applyFill="1" applyBorder="1" applyAlignment="1">
      <alignment textRotation="90" wrapText="1"/>
    </xf>
    <xf numFmtId="0" fontId="3" fillId="33" borderId="17" xfId="0" applyFont="1" applyFill="1" applyBorder="1" applyAlignment="1">
      <alignment textRotation="90" wrapText="1"/>
    </xf>
    <xf numFmtId="0" fontId="3" fillId="33" borderId="11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/>
    </xf>
    <xf numFmtId="16" fontId="3" fillId="33" borderId="10" xfId="0" applyNumberFormat="1" applyFont="1" applyFill="1" applyBorder="1" applyAlignment="1">
      <alignment textRotation="90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49" fontId="13" fillId="0" borderId="10" xfId="42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8" fillId="32" borderId="12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47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40" sqref="K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10.25390625" style="0" customWidth="1"/>
    <col min="2" max="2" width="29.00390625" style="0" customWidth="1"/>
    <col min="3" max="3" width="14.25390625" style="0" bestFit="1" customWidth="1"/>
    <col min="4" max="4" width="11.375" style="0" bestFit="1" customWidth="1"/>
    <col min="8" max="8" width="13.625" style="0" customWidth="1"/>
    <col min="9" max="9" width="16.00390625" style="0" customWidth="1"/>
  </cols>
  <sheetData>
    <row r="2" spans="2:8" ht="15.75">
      <c r="B2" s="188" t="s">
        <v>150</v>
      </c>
      <c r="C2" s="188"/>
      <c r="D2" s="188"/>
      <c r="E2" s="188"/>
      <c r="F2" s="188"/>
      <c r="G2" s="188"/>
      <c r="H2" s="188"/>
    </row>
    <row r="4" spans="1:10" ht="80.25" customHeight="1">
      <c r="A4" s="172" t="s">
        <v>1</v>
      </c>
      <c r="B4" s="180" t="s">
        <v>74</v>
      </c>
      <c r="C4" s="178" t="s">
        <v>67</v>
      </c>
      <c r="D4" s="179" t="s">
        <v>68</v>
      </c>
      <c r="E4" s="179"/>
      <c r="F4" s="179"/>
      <c r="G4" s="179"/>
      <c r="H4" s="181" t="s">
        <v>69</v>
      </c>
      <c r="I4" s="181"/>
      <c r="J4" s="50"/>
    </row>
    <row r="5" spans="1:10" ht="2.25" customHeight="1">
      <c r="A5" s="173"/>
      <c r="B5" s="187"/>
      <c r="C5" s="178"/>
      <c r="D5" s="179"/>
      <c r="E5" s="179"/>
      <c r="F5" s="179"/>
      <c r="G5" s="179"/>
      <c r="H5" s="51"/>
      <c r="I5" s="52"/>
      <c r="J5" s="53"/>
    </row>
    <row r="6" spans="1:10" ht="38.25" customHeight="1" hidden="1">
      <c r="A6" s="173"/>
      <c r="B6" s="187"/>
      <c r="C6" s="178"/>
      <c r="D6" s="179"/>
      <c r="E6" s="179"/>
      <c r="F6" s="179"/>
      <c r="G6" s="179"/>
      <c r="H6" s="51"/>
      <c r="I6" s="52"/>
      <c r="J6" s="53"/>
    </row>
    <row r="7" spans="1:10" ht="38.25" customHeight="1" hidden="1">
      <c r="A7" s="173"/>
      <c r="B7" s="187"/>
      <c r="C7" s="178"/>
      <c r="D7" s="179"/>
      <c r="E7" s="179"/>
      <c r="F7" s="180"/>
      <c r="G7" s="180"/>
      <c r="H7" s="54"/>
      <c r="I7" s="55"/>
      <c r="J7" s="56"/>
    </row>
    <row r="8" spans="1:10" ht="12.75">
      <c r="A8" s="173"/>
      <c r="B8" s="187"/>
      <c r="C8" s="178"/>
      <c r="D8" s="182" t="s">
        <v>70</v>
      </c>
      <c r="E8" s="182" t="s">
        <v>71</v>
      </c>
      <c r="F8" s="183" t="s">
        <v>72</v>
      </c>
      <c r="G8" s="183"/>
      <c r="H8" s="184" t="s">
        <v>73</v>
      </c>
      <c r="I8" s="184"/>
      <c r="J8" s="58"/>
    </row>
    <row r="9" spans="1:10" ht="39" customHeight="1">
      <c r="A9" s="173"/>
      <c r="B9" s="187"/>
      <c r="C9" s="178"/>
      <c r="D9" s="182"/>
      <c r="E9" s="182"/>
      <c r="F9" s="185" t="s">
        <v>75</v>
      </c>
      <c r="G9" s="182" t="s">
        <v>76</v>
      </c>
      <c r="H9" s="180" t="s">
        <v>77</v>
      </c>
      <c r="I9" s="180" t="s">
        <v>78</v>
      </c>
      <c r="J9" s="59"/>
    </row>
    <row r="10" spans="1:10" ht="12.75">
      <c r="A10" s="173"/>
      <c r="B10" s="187"/>
      <c r="C10" s="178"/>
      <c r="D10" s="182"/>
      <c r="E10" s="182"/>
      <c r="F10" s="185"/>
      <c r="G10" s="182"/>
      <c r="H10" s="186"/>
      <c r="I10" s="186"/>
      <c r="J10" s="59"/>
    </row>
    <row r="11" spans="1:10" ht="12.75">
      <c r="A11" s="173"/>
      <c r="B11" s="187"/>
      <c r="C11" s="178"/>
      <c r="D11" s="182"/>
      <c r="E11" s="182"/>
      <c r="F11" s="185"/>
      <c r="G11" s="182"/>
      <c r="H11" s="180" t="s">
        <v>79</v>
      </c>
      <c r="I11" s="180" t="s">
        <v>80</v>
      </c>
      <c r="J11" s="59"/>
    </row>
    <row r="12" spans="1:10" ht="12.75">
      <c r="A12" s="174"/>
      <c r="B12" s="186"/>
      <c r="C12" s="178"/>
      <c r="D12" s="182"/>
      <c r="E12" s="182"/>
      <c r="F12" s="185"/>
      <c r="G12" s="182"/>
      <c r="H12" s="186"/>
      <c r="I12" s="186"/>
      <c r="J12" s="59"/>
    </row>
    <row r="13" spans="1:10" ht="12.75">
      <c r="A13" s="49">
        <v>1</v>
      </c>
      <c r="B13" s="49">
        <v>2</v>
      </c>
      <c r="C13" s="57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60"/>
    </row>
    <row r="14" spans="1:11" ht="12.75">
      <c r="A14" s="113" t="s">
        <v>81</v>
      </c>
      <c r="B14" s="113" t="s">
        <v>82</v>
      </c>
      <c r="C14" s="114" t="s">
        <v>65</v>
      </c>
      <c r="D14" s="115">
        <f aca="true" t="shared" si="0" ref="D14:I14">SUM(D15:D18)</f>
        <v>261</v>
      </c>
      <c r="E14" s="115">
        <f t="shared" si="0"/>
        <v>87</v>
      </c>
      <c r="F14" s="115">
        <f t="shared" si="0"/>
        <v>174</v>
      </c>
      <c r="G14" s="115">
        <f t="shared" si="0"/>
        <v>87</v>
      </c>
      <c r="H14" s="115">
        <f t="shared" si="0"/>
        <v>90</v>
      </c>
      <c r="I14" s="115">
        <f t="shared" si="0"/>
        <v>84</v>
      </c>
      <c r="J14" s="61"/>
      <c r="K14">
        <v>464</v>
      </c>
    </row>
    <row r="15" spans="1:10" ht="12.75">
      <c r="A15" s="116" t="s">
        <v>39</v>
      </c>
      <c r="B15" s="117" t="s">
        <v>40</v>
      </c>
      <c r="C15" s="118" t="s">
        <v>83</v>
      </c>
      <c r="D15" s="118">
        <v>54</v>
      </c>
      <c r="E15" s="118">
        <v>18</v>
      </c>
      <c r="F15" s="118">
        <v>36</v>
      </c>
      <c r="G15" s="118">
        <v>18</v>
      </c>
      <c r="H15" s="118">
        <v>0</v>
      </c>
      <c r="I15" s="118">
        <v>36</v>
      </c>
      <c r="J15" s="63"/>
    </row>
    <row r="16" spans="1:10" ht="12.75">
      <c r="A16" s="116" t="s">
        <v>34</v>
      </c>
      <c r="B16" s="119" t="s">
        <v>41</v>
      </c>
      <c r="C16" s="118" t="s">
        <v>66</v>
      </c>
      <c r="D16" s="118">
        <v>54</v>
      </c>
      <c r="E16" s="118">
        <v>18</v>
      </c>
      <c r="F16" s="118">
        <v>36</v>
      </c>
      <c r="G16" s="118">
        <v>18</v>
      </c>
      <c r="H16" s="118">
        <v>36</v>
      </c>
      <c r="I16" s="118">
        <v>0</v>
      </c>
      <c r="J16" s="63"/>
    </row>
    <row r="17" spans="1:10" ht="12.75">
      <c r="A17" s="116" t="s">
        <v>35</v>
      </c>
      <c r="B17" s="119" t="s">
        <v>42</v>
      </c>
      <c r="C17" s="118" t="s">
        <v>83</v>
      </c>
      <c r="D17" s="118">
        <f>E17+F17</f>
        <v>105</v>
      </c>
      <c r="E17" s="118">
        <v>35</v>
      </c>
      <c r="F17" s="118">
        <v>70</v>
      </c>
      <c r="G17" s="118">
        <v>35</v>
      </c>
      <c r="H17" s="118">
        <v>34</v>
      </c>
      <c r="I17" s="118">
        <v>36</v>
      </c>
      <c r="J17" s="63"/>
    </row>
    <row r="18" spans="1:10" ht="12.75">
      <c r="A18" s="116" t="s">
        <v>43</v>
      </c>
      <c r="B18" s="119" t="s">
        <v>19</v>
      </c>
      <c r="C18" s="118" t="s">
        <v>83</v>
      </c>
      <c r="D18" s="118">
        <f>E18+F18</f>
        <v>48</v>
      </c>
      <c r="E18" s="118">
        <v>16</v>
      </c>
      <c r="F18" s="118">
        <v>32</v>
      </c>
      <c r="G18" s="118">
        <v>16</v>
      </c>
      <c r="H18" s="118">
        <v>20</v>
      </c>
      <c r="I18" s="118">
        <v>12</v>
      </c>
      <c r="J18" s="63"/>
    </row>
    <row r="19" spans="1:10" ht="12.75">
      <c r="A19" s="113" t="s">
        <v>10</v>
      </c>
      <c r="B19" s="113" t="s">
        <v>11</v>
      </c>
      <c r="C19" s="112" t="s">
        <v>158</v>
      </c>
      <c r="D19" s="115">
        <f aca="true" t="shared" si="1" ref="D19:I19">D20+D35</f>
        <v>1523</v>
      </c>
      <c r="E19" s="115">
        <f t="shared" si="1"/>
        <v>293</v>
      </c>
      <c r="F19" s="115">
        <f t="shared" si="1"/>
        <v>1230</v>
      </c>
      <c r="G19" s="115">
        <f t="shared" si="1"/>
        <v>293</v>
      </c>
      <c r="H19" s="115">
        <f t="shared" si="1"/>
        <v>522</v>
      </c>
      <c r="I19" s="115">
        <f t="shared" si="1"/>
        <v>708</v>
      </c>
      <c r="J19" s="63"/>
    </row>
    <row r="20" spans="1:11" ht="12.75">
      <c r="A20" s="113" t="s">
        <v>15</v>
      </c>
      <c r="B20" s="113" t="s">
        <v>12</v>
      </c>
      <c r="C20" s="112" t="s">
        <v>159</v>
      </c>
      <c r="D20" s="115">
        <f aca="true" t="shared" si="2" ref="D20:I20">D21+D26+D30</f>
        <v>1443</v>
      </c>
      <c r="E20" s="115">
        <f t="shared" si="2"/>
        <v>253</v>
      </c>
      <c r="F20" s="115">
        <f t="shared" si="2"/>
        <v>1190</v>
      </c>
      <c r="G20" s="115">
        <f t="shared" si="2"/>
        <v>253</v>
      </c>
      <c r="H20" s="115">
        <f t="shared" si="2"/>
        <v>498</v>
      </c>
      <c r="I20" s="115">
        <f t="shared" si="2"/>
        <v>692</v>
      </c>
      <c r="J20" s="63"/>
      <c r="K20">
        <v>298</v>
      </c>
    </row>
    <row r="21" spans="1:10" ht="25.5">
      <c r="A21" s="68" t="s">
        <v>36</v>
      </c>
      <c r="B21" s="64" t="s">
        <v>44</v>
      </c>
      <c r="C21" s="112" t="s">
        <v>155</v>
      </c>
      <c r="D21" s="49">
        <f aca="true" t="shared" si="3" ref="D21:I21">D22+D23+D24+D25</f>
        <v>897</v>
      </c>
      <c r="E21" s="49">
        <f t="shared" si="3"/>
        <v>143</v>
      </c>
      <c r="F21" s="49">
        <f t="shared" si="3"/>
        <v>754</v>
      </c>
      <c r="G21" s="49">
        <f t="shared" si="3"/>
        <v>143</v>
      </c>
      <c r="H21" s="49">
        <f t="shared" si="3"/>
        <v>398</v>
      </c>
      <c r="I21" s="49">
        <f t="shared" si="3"/>
        <v>356</v>
      </c>
      <c r="J21" s="63"/>
    </row>
    <row r="22" spans="1:10" ht="22.5" customHeight="1">
      <c r="A22" s="18" t="s">
        <v>20</v>
      </c>
      <c r="B22" s="65" t="s">
        <v>45</v>
      </c>
      <c r="C22" s="62" t="s">
        <v>66</v>
      </c>
      <c r="D22" s="62">
        <v>54</v>
      </c>
      <c r="E22" s="62">
        <v>18</v>
      </c>
      <c r="F22" s="62">
        <v>36</v>
      </c>
      <c r="G22" s="62">
        <v>18</v>
      </c>
      <c r="H22" s="62">
        <v>36</v>
      </c>
      <c r="I22" s="62">
        <v>0</v>
      </c>
      <c r="J22" s="63"/>
    </row>
    <row r="23" spans="1:10" ht="36" customHeight="1">
      <c r="A23" s="18" t="s">
        <v>37</v>
      </c>
      <c r="B23" s="65" t="s">
        <v>46</v>
      </c>
      <c r="C23" s="66" t="s">
        <v>84</v>
      </c>
      <c r="D23" s="62">
        <v>375</v>
      </c>
      <c r="E23" s="62">
        <v>125</v>
      </c>
      <c r="F23" s="62">
        <v>250</v>
      </c>
      <c r="G23" s="62">
        <v>125</v>
      </c>
      <c r="H23" s="62">
        <v>182</v>
      </c>
      <c r="I23" s="62">
        <v>68</v>
      </c>
      <c r="J23" s="63"/>
    </row>
    <row r="24" spans="1:10" ht="12.75">
      <c r="A24" s="18" t="s">
        <v>38</v>
      </c>
      <c r="B24" s="18" t="s">
        <v>85</v>
      </c>
      <c r="C24" s="62" t="s">
        <v>83</v>
      </c>
      <c r="D24" s="62">
        <v>252</v>
      </c>
      <c r="E24" s="62"/>
      <c r="F24" s="62">
        <v>252</v>
      </c>
      <c r="G24" s="62"/>
      <c r="H24" s="62">
        <v>180</v>
      </c>
      <c r="I24" s="62">
        <v>72</v>
      </c>
      <c r="J24" s="63"/>
    </row>
    <row r="25" spans="1:10" ht="12.75">
      <c r="A25" s="18" t="s">
        <v>47</v>
      </c>
      <c r="B25" s="18" t="s">
        <v>87</v>
      </c>
      <c r="C25" s="62" t="s">
        <v>154</v>
      </c>
      <c r="D25" s="62">
        <v>216</v>
      </c>
      <c r="E25" s="62"/>
      <c r="F25" s="62">
        <v>216</v>
      </c>
      <c r="G25" s="62"/>
      <c r="H25" s="62">
        <v>0</v>
      </c>
      <c r="I25" s="62">
        <v>216</v>
      </c>
      <c r="J25" s="63"/>
    </row>
    <row r="26" spans="1:10" ht="25.5">
      <c r="A26" s="68" t="s">
        <v>48</v>
      </c>
      <c r="B26" s="64" t="s">
        <v>49</v>
      </c>
      <c r="C26" s="112" t="s">
        <v>156</v>
      </c>
      <c r="D26" s="49">
        <f aca="true" t="shared" si="4" ref="D26:I26">D27+D28</f>
        <v>306</v>
      </c>
      <c r="E26" s="49">
        <f t="shared" si="4"/>
        <v>66</v>
      </c>
      <c r="F26" s="49">
        <f t="shared" si="4"/>
        <v>240</v>
      </c>
      <c r="G26" s="49">
        <f t="shared" si="4"/>
        <v>66</v>
      </c>
      <c r="H26" s="49">
        <f t="shared" si="4"/>
        <v>100</v>
      </c>
      <c r="I26" s="49">
        <f t="shared" si="4"/>
        <v>140</v>
      </c>
      <c r="J26" s="63"/>
    </row>
    <row r="27" spans="1:10" ht="42.75" customHeight="1">
      <c r="A27" s="18" t="s">
        <v>50</v>
      </c>
      <c r="B27" s="65" t="s">
        <v>51</v>
      </c>
      <c r="C27" s="66" t="s">
        <v>84</v>
      </c>
      <c r="D27" s="62">
        <f>F27+E27</f>
        <v>198</v>
      </c>
      <c r="E27" s="62">
        <v>66</v>
      </c>
      <c r="F27" s="62">
        <v>132</v>
      </c>
      <c r="G27" s="62">
        <v>66</v>
      </c>
      <c r="H27" s="62">
        <v>100</v>
      </c>
      <c r="I27" s="62">
        <v>32</v>
      </c>
      <c r="J27" s="63"/>
    </row>
    <row r="28" spans="1:10" ht="12.75">
      <c r="A28" s="18" t="s">
        <v>52</v>
      </c>
      <c r="B28" s="18" t="s">
        <v>85</v>
      </c>
      <c r="C28" s="62" t="s">
        <v>83</v>
      </c>
      <c r="D28" s="62">
        <v>108</v>
      </c>
      <c r="E28" s="18"/>
      <c r="F28" s="62">
        <v>108</v>
      </c>
      <c r="G28" s="62"/>
      <c r="H28" s="62">
        <v>0</v>
      </c>
      <c r="I28" s="62">
        <v>108</v>
      </c>
      <c r="J28" s="63"/>
    </row>
    <row r="29" spans="1:10" ht="12.75">
      <c r="A29" s="18" t="s">
        <v>53</v>
      </c>
      <c r="B29" s="18" t="s">
        <v>87</v>
      </c>
      <c r="C29" s="62" t="s">
        <v>86</v>
      </c>
      <c r="D29" s="62">
        <v>0</v>
      </c>
      <c r="E29" s="18">
        <v>0</v>
      </c>
      <c r="F29" s="62">
        <v>0</v>
      </c>
      <c r="G29" s="62">
        <v>0</v>
      </c>
      <c r="H29" s="62">
        <v>0</v>
      </c>
      <c r="I29" s="62">
        <v>0</v>
      </c>
      <c r="J29" s="63"/>
    </row>
    <row r="30" spans="1:10" ht="38.25">
      <c r="A30" s="68" t="s">
        <v>22</v>
      </c>
      <c r="B30" s="64" t="s">
        <v>54</v>
      </c>
      <c r="C30" s="112" t="s">
        <v>157</v>
      </c>
      <c r="D30" s="49">
        <f aca="true" t="shared" si="5" ref="D30:I30">D31+D32+D33+D34</f>
        <v>240</v>
      </c>
      <c r="E30" s="49">
        <f t="shared" si="5"/>
        <v>44</v>
      </c>
      <c r="F30" s="49">
        <f t="shared" si="5"/>
        <v>196</v>
      </c>
      <c r="G30" s="49">
        <f t="shared" si="5"/>
        <v>44</v>
      </c>
      <c r="H30" s="49">
        <f t="shared" si="5"/>
        <v>0</v>
      </c>
      <c r="I30" s="49">
        <f t="shared" si="5"/>
        <v>196</v>
      </c>
      <c r="J30" s="63"/>
    </row>
    <row r="31" spans="1:10" ht="25.5">
      <c r="A31" s="18" t="s">
        <v>55</v>
      </c>
      <c r="B31" s="19" t="s">
        <v>56</v>
      </c>
      <c r="C31" s="62" t="s">
        <v>83</v>
      </c>
      <c r="D31" s="67">
        <f>E31+F31</f>
        <v>78</v>
      </c>
      <c r="E31" s="62">
        <v>26</v>
      </c>
      <c r="F31" s="62">
        <v>52</v>
      </c>
      <c r="G31" s="62">
        <v>26</v>
      </c>
      <c r="H31" s="62">
        <v>0</v>
      </c>
      <c r="I31" s="62">
        <v>52</v>
      </c>
      <c r="J31" s="63"/>
    </row>
    <row r="32" spans="1:10" ht="38.25">
      <c r="A32" s="18" t="s">
        <v>57</v>
      </c>
      <c r="B32" s="19" t="s">
        <v>58</v>
      </c>
      <c r="C32" s="62" t="s">
        <v>83</v>
      </c>
      <c r="D32" s="67">
        <f>F32+E32</f>
        <v>54</v>
      </c>
      <c r="E32" s="62">
        <v>18</v>
      </c>
      <c r="F32" s="62">
        <v>36</v>
      </c>
      <c r="G32" s="62">
        <v>18</v>
      </c>
      <c r="H32" s="62">
        <v>0</v>
      </c>
      <c r="I32" s="62">
        <v>36</v>
      </c>
      <c r="J32" s="63"/>
    </row>
    <row r="33" spans="1:10" ht="12.75">
      <c r="A33" s="18" t="s">
        <v>59</v>
      </c>
      <c r="B33" s="19" t="s">
        <v>85</v>
      </c>
      <c r="C33" s="62" t="s">
        <v>86</v>
      </c>
      <c r="D33" s="62">
        <v>72</v>
      </c>
      <c r="E33" s="62"/>
      <c r="F33" s="62">
        <v>72</v>
      </c>
      <c r="G33" s="62"/>
      <c r="H33" s="62">
        <v>0</v>
      </c>
      <c r="I33" s="62">
        <v>72</v>
      </c>
      <c r="J33" s="63"/>
    </row>
    <row r="34" spans="1:10" ht="12.75">
      <c r="A34" s="18" t="s">
        <v>60</v>
      </c>
      <c r="B34" s="19" t="s">
        <v>87</v>
      </c>
      <c r="C34" s="62" t="s">
        <v>154</v>
      </c>
      <c r="D34" s="62">
        <v>36</v>
      </c>
      <c r="E34" s="62"/>
      <c r="F34" s="62">
        <v>36</v>
      </c>
      <c r="G34" s="62"/>
      <c r="H34" s="62">
        <v>0</v>
      </c>
      <c r="I34" s="62">
        <v>36</v>
      </c>
      <c r="J34" s="63"/>
    </row>
    <row r="35" spans="1:10" ht="12.75">
      <c r="A35" s="68" t="s">
        <v>13</v>
      </c>
      <c r="B35" s="68" t="s">
        <v>61</v>
      </c>
      <c r="C35" s="62" t="s">
        <v>97</v>
      </c>
      <c r="D35" s="67">
        <v>80</v>
      </c>
      <c r="E35" s="62">
        <v>40</v>
      </c>
      <c r="F35" s="62">
        <v>40</v>
      </c>
      <c r="G35" s="62">
        <v>40</v>
      </c>
      <c r="H35" s="62">
        <v>24</v>
      </c>
      <c r="I35" s="62">
        <v>16</v>
      </c>
      <c r="J35" s="63"/>
    </row>
    <row r="36" spans="1:10" ht="12.75">
      <c r="A36" s="170" t="s">
        <v>88</v>
      </c>
      <c r="B36" s="170"/>
      <c r="C36" s="73" t="s">
        <v>160</v>
      </c>
      <c r="D36" s="48">
        <f>E36+F36</f>
        <v>1784</v>
      </c>
      <c r="E36" s="48">
        <f>E14+E19</f>
        <v>380</v>
      </c>
      <c r="F36" s="48">
        <f>F14+F19</f>
        <v>1404</v>
      </c>
      <c r="G36" s="48">
        <f>G14+G19</f>
        <v>380</v>
      </c>
      <c r="H36" s="48">
        <f>H15+H16+H17+H18+H22+H23+H24+H27+H35</f>
        <v>612</v>
      </c>
      <c r="I36" s="48">
        <f>I15+I16+I17+I18+I22+I23+I24+I25+I27+I28+I31+I32+I33+I34+I35</f>
        <v>792</v>
      </c>
      <c r="J36" s="63"/>
    </row>
    <row r="37" spans="1:10" ht="25.5">
      <c r="A37" s="68" t="s">
        <v>89</v>
      </c>
      <c r="B37" s="68" t="s">
        <v>152</v>
      </c>
      <c r="C37" s="66"/>
      <c r="D37" s="49"/>
      <c r="E37" s="62"/>
      <c r="F37" s="62"/>
      <c r="G37" s="62"/>
      <c r="H37" s="62"/>
      <c r="I37" s="62" t="s">
        <v>90</v>
      </c>
      <c r="J37" s="63"/>
    </row>
    <row r="38" spans="1:10" ht="22.5">
      <c r="A38" s="171" t="s">
        <v>153</v>
      </c>
      <c r="B38" s="171"/>
      <c r="C38" s="171"/>
      <c r="D38" s="171"/>
      <c r="E38" s="171"/>
      <c r="F38" s="172" t="s">
        <v>88</v>
      </c>
      <c r="G38" s="69" t="s">
        <v>91</v>
      </c>
      <c r="H38" s="62">
        <f>H15+H16+H17+H18+H22+H23+H27+H31+H32+H35</f>
        <v>432</v>
      </c>
      <c r="I38" s="62">
        <f>I15+I16+I17+I18+I22+I23+I27+I31+I32+I35</f>
        <v>288</v>
      </c>
      <c r="J38" s="60"/>
    </row>
    <row r="39" spans="1:10" ht="22.5">
      <c r="A39" s="175"/>
      <c r="B39" s="175"/>
      <c r="C39" s="175"/>
      <c r="D39" s="175"/>
      <c r="E39" s="175"/>
      <c r="F39" s="173"/>
      <c r="G39" s="69" t="s">
        <v>92</v>
      </c>
      <c r="H39" s="62">
        <f>H24+H33</f>
        <v>180</v>
      </c>
      <c r="I39" s="62">
        <f>I24+I28+I33</f>
        <v>252</v>
      </c>
      <c r="J39" s="60"/>
    </row>
    <row r="40" spans="1:10" ht="22.5">
      <c r="A40" s="171" t="s">
        <v>161</v>
      </c>
      <c r="B40" s="171"/>
      <c r="C40" s="171"/>
      <c r="D40" s="171"/>
      <c r="E40" s="171"/>
      <c r="F40" s="173"/>
      <c r="G40" s="69" t="s">
        <v>93</v>
      </c>
      <c r="H40" s="62">
        <v>0</v>
      </c>
      <c r="I40" s="62">
        <f>I25+I34</f>
        <v>252</v>
      </c>
      <c r="J40" s="60"/>
    </row>
    <row r="41" spans="1:10" ht="15.75">
      <c r="A41" s="176" t="s">
        <v>151</v>
      </c>
      <c r="B41" s="176"/>
      <c r="C41" s="176"/>
      <c r="D41" s="176"/>
      <c r="E41" s="176"/>
      <c r="F41" s="173"/>
      <c r="G41" s="69" t="s">
        <v>94</v>
      </c>
      <c r="H41" s="70">
        <v>0</v>
      </c>
      <c r="I41" s="70">
        <v>5</v>
      </c>
      <c r="J41" s="71"/>
    </row>
    <row r="42" spans="1:10" ht="22.5">
      <c r="A42" s="177"/>
      <c r="B42" s="177"/>
      <c r="C42" s="177"/>
      <c r="D42" s="177"/>
      <c r="E42" s="177"/>
      <c r="F42" s="173"/>
      <c r="G42" s="69" t="s">
        <v>95</v>
      </c>
      <c r="H42" s="70">
        <v>2</v>
      </c>
      <c r="I42" s="70">
        <v>7</v>
      </c>
      <c r="J42" s="71"/>
    </row>
    <row r="43" spans="1:10" ht="15.75">
      <c r="A43" s="177"/>
      <c r="B43" s="177"/>
      <c r="C43" s="177"/>
      <c r="D43" s="177"/>
      <c r="E43" s="177"/>
      <c r="F43" s="174"/>
      <c r="G43" s="69" t="s">
        <v>96</v>
      </c>
      <c r="H43" s="70">
        <v>0</v>
      </c>
      <c r="I43" s="70">
        <v>2</v>
      </c>
      <c r="J43" s="71"/>
    </row>
    <row r="47" ht="12.75">
      <c r="A47" s="72"/>
    </row>
    <row r="48" ht="12.75">
      <c r="A48" s="72"/>
    </row>
  </sheetData>
  <sheetProtection/>
  <mergeCells count="24">
    <mergeCell ref="H9:H10"/>
    <mergeCell ref="I9:I10"/>
    <mergeCell ref="B4:B12"/>
    <mergeCell ref="H11:H12"/>
    <mergeCell ref="I11:I12"/>
    <mergeCell ref="B2:H2"/>
    <mergeCell ref="A4:A12"/>
    <mergeCell ref="C4:C12"/>
    <mergeCell ref="D4:G7"/>
    <mergeCell ref="H4:I4"/>
    <mergeCell ref="D8:D12"/>
    <mergeCell ref="E8:E12"/>
    <mergeCell ref="F8:G8"/>
    <mergeCell ref="H8:I8"/>
    <mergeCell ref="F9:F12"/>
    <mergeCell ref="G9:G12"/>
    <mergeCell ref="A36:B36"/>
    <mergeCell ref="A38:E38"/>
    <mergeCell ref="F38:F43"/>
    <mergeCell ref="A39:E39"/>
    <mergeCell ref="A40:E40"/>
    <mergeCell ref="A41:E41"/>
    <mergeCell ref="A42:E42"/>
    <mergeCell ref="A43:E43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54"/>
  <sheetViews>
    <sheetView zoomScale="75" zoomScaleNormal="75" zoomScalePageLayoutView="0" workbookViewId="0" topLeftCell="A1">
      <pane xSplit="4" ySplit="9" topLeftCell="E4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74" sqref="C74"/>
    </sheetView>
  </sheetViews>
  <sheetFormatPr defaultColWidth="9.00390625" defaultRowHeight="12.75"/>
  <cols>
    <col min="1" max="1" width="9.125" style="2" customWidth="1"/>
    <col min="2" max="2" width="11.125" style="2" customWidth="1"/>
    <col min="3" max="3" width="27.75390625" style="2" customWidth="1"/>
    <col min="4" max="4" width="9.125" style="2" customWidth="1"/>
    <col min="5" max="13" width="3.875" style="2" customWidth="1"/>
    <col min="14" max="14" width="3.875" style="30" customWidth="1"/>
    <col min="15" max="22" width="3.875" style="2" customWidth="1"/>
    <col min="23" max="23" width="3.875" style="46" customWidth="1"/>
    <col min="24" max="28" width="3.875" style="2" customWidth="1"/>
    <col min="29" max="29" width="3.875" style="30" customWidth="1"/>
    <col min="30" max="30" width="3.875" style="2" customWidth="1"/>
    <col min="31" max="31" width="3.875" style="30" customWidth="1"/>
    <col min="32" max="34" width="3.875" style="2" customWidth="1"/>
    <col min="35" max="47" width="3.875" style="30" customWidth="1"/>
    <col min="48" max="48" width="8.625" style="2" customWidth="1"/>
    <col min="49" max="16384" width="9.125" style="2" customWidth="1"/>
  </cols>
  <sheetData>
    <row r="1" spans="28:32" ht="12.75">
      <c r="AB1" s="30"/>
      <c r="AD1" s="30"/>
      <c r="AF1" s="30"/>
    </row>
    <row r="2" spans="1:49" ht="20.25">
      <c r="A2" s="166" t="s">
        <v>98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ht="2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</row>
    <row r="4" spans="5:47" s="1" customFormat="1" ht="13.5" thickBot="1">
      <c r="E4" s="167" t="s">
        <v>99</v>
      </c>
      <c r="F4" s="168"/>
      <c r="G4" s="168"/>
      <c r="H4" s="168"/>
      <c r="I4" s="169"/>
      <c r="J4" s="167" t="s">
        <v>100</v>
      </c>
      <c r="K4" s="168"/>
      <c r="L4" s="168"/>
      <c r="M4" s="168"/>
      <c r="N4" s="169"/>
      <c r="O4" s="167" t="s">
        <v>101</v>
      </c>
      <c r="P4" s="168"/>
      <c r="Q4" s="168"/>
      <c r="R4" s="169"/>
      <c r="S4" s="167" t="s">
        <v>102</v>
      </c>
      <c r="T4" s="168"/>
      <c r="U4" s="168"/>
      <c r="V4" s="167" t="s">
        <v>103</v>
      </c>
      <c r="W4" s="168"/>
      <c r="X4" s="168"/>
      <c r="Y4" s="168"/>
      <c r="Z4" s="169"/>
      <c r="AA4" s="167" t="s">
        <v>104</v>
      </c>
      <c r="AB4" s="168"/>
      <c r="AC4" s="168"/>
      <c r="AD4" s="169"/>
      <c r="AE4" s="158" t="s">
        <v>105</v>
      </c>
      <c r="AF4" s="159"/>
      <c r="AG4" s="159"/>
      <c r="AH4" s="160"/>
      <c r="AI4" s="158" t="s">
        <v>106</v>
      </c>
      <c r="AJ4" s="159"/>
      <c r="AK4" s="159"/>
      <c r="AL4" s="159"/>
      <c r="AM4" s="160"/>
      <c r="AN4" s="158" t="s">
        <v>107</v>
      </c>
      <c r="AO4" s="159"/>
      <c r="AP4" s="159"/>
      <c r="AQ4" s="160"/>
      <c r="AR4" s="158" t="s">
        <v>108</v>
      </c>
      <c r="AS4" s="159"/>
      <c r="AT4" s="159"/>
      <c r="AU4" s="160"/>
    </row>
    <row r="5" spans="1:50" ht="57" customHeight="1">
      <c r="A5" s="124" t="s">
        <v>0</v>
      </c>
      <c r="B5" s="124" t="s">
        <v>1</v>
      </c>
      <c r="C5" s="124" t="s">
        <v>2</v>
      </c>
      <c r="D5" s="124" t="s">
        <v>3</v>
      </c>
      <c r="E5" s="95" t="s">
        <v>109</v>
      </c>
      <c r="F5" s="95" t="s">
        <v>110</v>
      </c>
      <c r="G5" s="96" t="s">
        <v>111</v>
      </c>
      <c r="H5" s="96" t="s">
        <v>112</v>
      </c>
      <c r="I5" s="95" t="s">
        <v>113</v>
      </c>
      <c r="J5" s="96" t="s">
        <v>114</v>
      </c>
      <c r="K5" s="96" t="s">
        <v>115</v>
      </c>
      <c r="L5" s="96" t="s">
        <v>116</v>
      </c>
      <c r="M5" s="96" t="s">
        <v>117</v>
      </c>
      <c r="N5" s="97" t="s">
        <v>118</v>
      </c>
      <c r="O5" s="98" t="s">
        <v>119</v>
      </c>
      <c r="P5" s="98" t="s">
        <v>120</v>
      </c>
      <c r="Q5" s="98" t="s">
        <v>121</v>
      </c>
      <c r="R5" s="99" t="s">
        <v>122</v>
      </c>
      <c r="S5" s="99" t="s">
        <v>123</v>
      </c>
      <c r="T5" s="98" t="s">
        <v>124</v>
      </c>
      <c r="U5" s="100" t="s">
        <v>125</v>
      </c>
      <c r="V5" s="89"/>
      <c r="W5" s="89"/>
      <c r="X5" s="101" t="s">
        <v>126</v>
      </c>
      <c r="Y5" s="102" t="s">
        <v>127</v>
      </c>
      <c r="Z5" s="103" t="s">
        <v>128</v>
      </c>
      <c r="AA5" s="101" t="s">
        <v>129</v>
      </c>
      <c r="AB5" s="101" t="s">
        <v>130</v>
      </c>
      <c r="AC5" s="101" t="s">
        <v>131</v>
      </c>
      <c r="AD5" s="104" t="s">
        <v>132</v>
      </c>
      <c r="AE5" s="101" t="s">
        <v>133</v>
      </c>
      <c r="AF5" s="101" t="s">
        <v>134</v>
      </c>
      <c r="AG5" s="101" t="s">
        <v>135</v>
      </c>
      <c r="AH5" s="105" t="s">
        <v>136</v>
      </c>
      <c r="AI5" s="90" t="s">
        <v>137</v>
      </c>
      <c r="AJ5" s="90" t="s">
        <v>138</v>
      </c>
      <c r="AK5" s="90" t="s">
        <v>139</v>
      </c>
      <c r="AL5" s="90" t="s">
        <v>140</v>
      </c>
      <c r="AM5" s="90" t="s">
        <v>141</v>
      </c>
      <c r="AN5" s="90" t="s">
        <v>142</v>
      </c>
      <c r="AO5" s="90" t="s">
        <v>143</v>
      </c>
      <c r="AP5" s="90" t="s">
        <v>144</v>
      </c>
      <c r="AQ5" s="91" t="s">
        <v>145</v>
      </c>
      <c r="AR5" s="106" t="s">
        <v>146</v>
      </c>
      <c r="AS5" s="106" t="s">
        <v>147</v>
      </c>
      <c r="AT5" s="106" t="s">
        <v>148</v>
      </c>
      <c r="AU5" s="106" t="s">
        <v>149</v>
      </c>
      <c r="AV5" s="140" t="s">
        <v>64</v>
      </c>
      <c r="AW5" s="140" t="s">
        <v>18</v>
      </c>
      <c r="AX5" s="16"/>
    </row>
    <row r="6" spans="1:49" ht="12.75">
      <c r="A6" s="124"/>
      <c r="B6" s="124"/>
      <c r="C6" s="124"/>
      <c r="D6" s="124"/>
      <c r="E6" s="154" t="s">
        <v>4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40"/>
      <c r="AW6" s="140"/>
    </row>
    <row r="7" spans="1:49" ht="12.75">
      <c r="A7" s="124"/>
      <c r="B7" s="124"/>
      <c r="C7" s="124"/>
      <c r="D7" s="124"/>
      <c r="E7" s="4">
        <v>26</v>
      </c>
      <c r="F7" s="4">
        <v>27</v>
      </c>
      <c r="G7" s="4">
        <v>28</v>
      </c>
      <c r="H7" s="4">
        <v>29</v>
      </c>
      <c r="I7" s="4">
        <v>30</v>
      </c>
      <c r="J7" s="4">
        <v>31</v>
      </c>
      <c r="K7" s="4">
        <v>32</v>
      </c>
      <c r="L7" s="4">
        <v>33</v>
      </c>
      <c r="M7" s="4">
        <v>34</v>
      </c>
      <c r="N7" s="4">
        <v>35</v>
      </c>
      <c r="O7" s="4">
        <v>36</v>
      </c>
      <c r="P7" s="4">
        <v>37</v>
      </c>
      <c r="Q7" s="4">
        <v>38</v>
      </c>
      <c r="R7" s="4">
        <v>39</v>
      </c>
      <c r="S7" s="4">
        <v>40</v>
      </c>
      <c r="T7" s="4">
        <v>41</v>
      </c>
      <c r="U7" s="4">
        <v>42</v>
      </c>
      <c r="V7" s="78">
        <v>1</v>
      </c>
      <c r="W7" s="47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34">
        <v>8</v>
      </c>
      <c r="AD7" s="5">
        <v>9</v>
      </c>
      <c r="AE7" s="34">
        <v>10</v>
      </c>
      <c r="AF7" s="5">
        <v>11</v>
      </c>
      <c r="AG7" s="5">
        <v>12</v>
      </c>
      <c r="AH7" s="5">
        <v>13</v>
      </c>
      <c r="AI7" s="34">
        <v>14</v>
      </c>
      <c r="AJ7" s="34">
        <v>15</v>
      </c>
      <c r="AK7" s="34">
        <v>16</v>
      </c>
      <c r="AL7" s="34">
        <v>17</v>
      </c>
      <c r="AM7" s="34">
        <v>18</v>
      </c>
      <c r="AN7" s="34">
        <v>19</v>
      </c>
      <c r="AO7" s="34">
        <v>20</v>
      </c>
      <c r="AP7" s="34">
        <v>21</v>
      </c>
      <c r="AQ7" s="34">
        <v>22</v>
      </c>
      <c r="AR7" s="34">
        <v>23</v>
      </c>
      <c r="AS7" s="34">
        <v>24</v>
      </c>
      <c r="AT7" s="34">
        <v>25</v>
      </c>
      <c r="AU7" s="34">
        <v>26</v>
      </c>
      <c r="AV7" s="140"/>
      <c r="AW7" s="140"/>
    </row>
    <row r="8" spans="1:49" ht="12.75">
      <c r="A8" s="124"/>
      <c r="B8" s="124"/>
      <c r="C8" s="124"/>
      <c r="D8" s="124"/>
      <c r="E8" s="154" t="s">
        <v>5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40"/>
      <c r="AW8" s="140"/>
    </row>
    <row r="9" spans="1:49" ht="12.75">
      <c r="A9" s="124"/>
      <c r="B9" s="124"/>
      <c r="C9" s="124"/>
      <c r="D9" s="124"/>
      <c r="E9" s="4"/>
      <c r="F9" s="4">
        <v>1</v>
      </c>
      <c r="G9" s="4">
        <v>2</v>
      </c>
      <c r="H9" s="4">
        <v>3</v>
      </c>
      <c r="I9" s="4">
        <v>4</v>
      </c>
      <c r="J9" s="4">
        <v>5</v>
      </c>
      <c r="K9" s="4">
        <v>6</v>
      </c>
      <c r="L9" s="4">
        <v>7</v>
      </c>
      <c r="M9" s="4">
        <v>8</v>
      </c>
      <c r="N9" s="4">
        <v>9</v>
      </c>
      <c r="O9" s="4">
        <v>10</v>
      </c>
      <c r="P9" s="4">
        <v>11</v>
      </c>
      <c r="Q9" s="4">
        <v>12</v>
      </c>
      <c r="R9" s="4">
        <v>13</v>
      </c>
      <c r="S9" s="4">
        <v>14</v>
      </c>
      <c r="T9" s="4">
        <v>15</v>
      </c>
      <c r="U9" s="4">
        <v>16</v>
      </c>
      <c r="V9" s="77">
        <v>18</v>
      </c>
      <c r="W9" s="77">
        <v>19</v>
      </c>
      <c r="X9" s="4">
        <v>20</v>
      </c>
      <c r="Y9" s="4">
        <v>21</v>
      </c>
      <c r="Z9" s="4">
        <v>22</v>
      </c>
      <c r="AA9" s="4">
        <v>23</v>
      </c>
      <c r="AB9" s="4">
        <v>24</v>
      </c>
      <c r="AC9" s="4">
        <v>25</v>
      </c>
      <c r="AD9" s="4">
        <v>26</v>
      </c>
      <c r="AE9" s="4">
        <v>27</v>
      </c>
      <c r="AF9" s="4">
        <v>28</v>
      </c>
      <c r="AG9" s="4">
        <v>29</v>
      </c>
      <c r="AH9" s="4">
        <v>30</v>
      </c>
      <c r="AI9" s="4">
        <v>31</v>
      </c>
      <c r="AJ9" s="4">
        <v>32</v>
      </c>
      <c r="AK9" s="4">
        <v>33</v>
      </c>
      <c r="AL9" s="4">
        <v>34</v>
      </c>
      <c r="AM9" s="4">
        <v>35</v>
      </c>
      <c r="AN9" s="4">
        <v>36</v>
      </c>
      <c r="AO9" s="4">
        <v>37</v>
      </c>
      <c r="AP9" s="4">
        <v>38</v>
      </c>
      <c r="AQ9" s="4">
        <v>39</v>
      </c>
      <c r="AR9" s="4">
        <v>40</v>
      </c>
      <c r="AS9" s="4">
        <v>41</v>
      </c>
      <c r="AT9" s="4">
        <v>42</v>
      </c>
      <c r="AU9" s="4">
        <v>43</v>
      </c>
      <c r="AV9" s="140"/>
      <c r="AW9" s="140"/>
    </row>
    <row r="10" spans="1:49" ht="12.75">
      <c r="A10" s="140"/>
      <c r="B10" s="137" t="s">
        <v>8</v>
      </c>
      <c r="C10" s="14" t="s">
        <v>9</v>
      </c>
      <c r="D10" s="6" t="s">
        <v>6</v>
      </c>
      <c r="E10" s="7">
        <f>E12+E14+E20+E22</f>
        <v>7</v>
      </c>
      <c r="F10" s="7">
        <f aca="true" t="shared" si="0" ref="F10:AU10">F12+F14+F20+F22</f>
        <v>7</v>
      </c>
      <c r="G10" s="7">
        <f t="shared" si="0"/>
        <v>7</v>
      </c>
      <c r="H10" s="7">
        <f t="shared" si="0"/>
        <v>7</v>
      </c>
      <c r="I10" s="7">
        <f t="shared" si="0"/>
        <v>7</v>
      </c>
      <c r="J10" s="7">
        <f t="shared" si="0"/>
        <v>7</v>
      </c>
      <c r="K10" s="7">
        <f t="shared" si="0"/>
        <v>7</v>
      </c>
      <c r="L10" s="7">
        <f t="shared" si="0"/>
        <v>7</v>
      </c>
      <c r="M10" s="7">
        <f t="shared" si="0"/>
        <v>7</v>
      </c>
      <c r="N10" s="7">
        <f t="shared" si="0"/>
        <v>7</v>
      </c>
      <c r="O10" s="7">
        <f t="shared" si="0"/>
        <v>7</v>
      </c>
      <c r="P10" s="7">
        <f t="shared" si="0"/>
        <v>7</v>
      </c>
      <c r="Q10" s="7">
        <f t="shared" si="0"/>
        <v>7</v>
      </c>
      <c r="R10" s="7">
        <f t="shared" si="0"/>
        <v>7</v>
      </c>
      <c r="S10" s="7">
        <f t="shared" si="0"/>
        <v>7</v>
      </c>
      <c r="T10" s="7">
        <f t="shared" si="0"/>
        <v>7</v>
      </c>
      <c r="U10" s="7">
        <f t="shared" si="0"/>
        <v>5</v>
      </c>
      <c r="V10" s="77">
        <v>0</v>
      </c>
      <c r="W10" s="77">
        <f t="shared" si="0"/>
        <v>0</v>
      </c>
      <c r="X10" s="7">
        <f t="shared" si="0"/>
        <v>6</v>
      </c>
      <c r="Y10" s="7">
        <f t="shared" si="0"/>
        <v>6</v>
      </c>
      <c r="Z10" s="7">
        <f t="shared" si="0"/>
        <v>6</v>
      </c>
      <c r="AA10" s="7">
        <f t="shared" si="0"/>
        <v>6</v>
      </c>
      <c r="AB10" s="7">
        <f t="shared" si="0"/>
        <v>6</v>
      </c>
      <c r="AC10" s="7">
        <f t="shared" si="0"/>
        <v>6</v>
      </c>
      <c r="AD10" s="7">
        <f t="shared" si="0"/>
        <v>6</v>
      </c>
      <c r="AE10" s="7">
        <f t="shared" si="0"/>
        <v>5</v>
      </c>
      <c r="AF10" s="7">
        <f t="shared" si="0"/>
        <v>4</v>
      </c>
      <c r="AG10" s="7">
        <f t="shared" si="0"/>
        <v>0</v>
      </c>
      <c r="AH10" s="7">
        <f t="shared" si="0"/>
        <v>0</v>
      </c>
      <c r="AI10" s="7">
        <f t="shared" si="0"/>
        <v>0</v>
      </c>
      <c r="AJ10" s="7">
        <f t="shared" si="0"/>
        <v>0</v>
      </c>
      <c r="AK10" s="7">
        <f t="shared" si="0"/>
        <v>0</v>
      </c>
      <c r="AL10" s="7">
        <f t="shared" si="0"/>
        <v>0</v>
      </c>
      <c r="AM10" s="7">
        <f t="shared" si="0"/>
        <v>0</v>
      </c>
      <c r="AN10" s="7">
        <f t="shared" si="0"/>
        <v>0</v>
      </c>
      <c r="AO10" s="7">
        <f t="shared" si="0"/>
        <v>0</v>
      </c>
      <c r="AP10" s="7">
        <f t="shared" si="0"/>
        <v>0</v>
      </c>
      <c r="AQ10" s="7">
        <f t="shared" si="0"/>
        <v>0</v>
      </c>
      <c r="AR10" s="7">
        <f t="shared" si="0"/>
        <v>0</v>
      </c>
      <c r="AS10" s="7">
        <f t="shared" si="0"/>
        <v>0</v>
      </c>
      <c r="AT10" s="7">
        <f t="shared" si="0"/>
        <v>0</v>
      </c>
      <c r="AU10" s="7">
        <f t="shared" si="0"/>
        <v>0</v>
      </c>
      <c r="AV10" s="7">
        <f>SUM(E10:AU10)</f>
        <v>168</v>
      </c>
      <c r="AW10" s="7"/>
    </row>
    <row r="11" spans="1:49" ht="12.75">
      <c r="A11" s="140"/>
      <c r="B11" s="137"/>
      <c r="C11" s="15"/>
      <c r="D11" s="6" t="s">
        <v>7</v>
      </c>
      <c r="E11" s="7">
        <f>E13+E19+E21+E23</f>
        <v>3</v>
      </c>
      <c r="F11" s="7">
        <f aca="true" t="shared" si="1" ref="F11:AU11">F13+F19+F21+F23</f>
        <v>4</v>
      </c>
      <c r="G11" s="7">
        <f t="shared" si="1"/>
        <v>3</v>
      </c>
      <c r="H11" s="7">
        <f t="shared" si="1"/>
        <v>4</v>
      </c>
      <c r="I11" s="7">
        <f t="shared" si="1"/>
        <v>3</v>
      </c>
      <c r="J11" s="7">
        <f t="shared" si="1"/>
        <v>3</v>
      </c>
      <c r="K11" s="7">
        <f t="shared" si="1"/>
        <v>3</v>
      </c>
      <c r="L11" s="7">
        <f t="shared" si="1"/>
        <v>3</v>
      </c>
      <c r="M11" s="7">
        <f t="shared" si="1"/>
        <v>3</v>
      </c>
      <c r="N11" s="7">
        <f t="shared" si="1"/>
        <v>4</v>
      </c>
      <c r="O11" s="7">
        <f t="shared" si="1"/>
        <v>3</v>
      </c>
      <c r="P11" s="7">
        <f t="shared" si="1"/>
        <v>4</v>
      </c>
      <c r="Q11" s="7">
        <f t="shared" si="1"/>
        <v>4</v>
      </c>
      <c r="R11" s="7">
        <f t="shared" si="1"/>
        <v>4</v>
      </c>
      <c r="S11" s="7">
        <f t="shared" si="1"/>
        <v>4</v>
      </c>
      <c r="T11" s="7">
        <f t="shared" si="1"/>
        <v>4</v>
      </c>
      <c r="U11" s="7">
        <f t="shared" si="1"/>
        <v>3</v>
      </c>
      <c r="V11" s="77">
        <f t="shared" si="1"/>
        <v>0</v>
      </c>
      <c r="W11" s="77">
        <f t="shared" si="1"/>
        <v>0</v>
      </c>
      <c r="X11" s="7">
        <f t="shared" si="1"/>
        <v>3</v>
      </c>
      <c r="Y11" s="7">
        <f t="shared" si="1"/>
        <v>3</v>
      </c>
      <c r="Z11" s="7">
        <f t="shared" si="1"/>
        <v>3</v>
      </c>
      <c r="AA11" s="7">
        <f t="shared" si="1"/>
        <v>3</v>
      </c>
      <c r="AB11" s="7">
        <f t="shared" si="1"/>
        <v>3</v>
      </c>
      <c r="AC11" s="7">
        <f t="shared" si="1"/>
        <v>3</v>
      </c>
      <c r="AD11" s="7">
        <f t="shared" si="1"/>
        <v>3</v>
      </c>
      <c r="AE11" s="7">
        <f t="shared" si="1"/>
        <v>2</v>
      </c>
      <c r="AF11" s="7">
        <f t="shared" si="1"/>
        <v>2</v>
      </c>
      <c r="AG11" s="7">
        <f t="shared" si="1"/>
        <v>0</v>
      </c>
      <c r="AH11" s="7">
        <f t="shared" si="1"/>
        <v>0</v>
      </c>
      <c r="AI11" s="7">
        <f t="shared" si="1"/>
        <v>0</v>
      </c>
      <c r="AJ11" s="7">
        <f t="shared" si="1"/>
        <v>0</v>
      </c>
      <c r="AK11" s="7">
        <f t="shared" si="1"/>
        <v>0</v>
      </c>
      <c r="AL11" s="7">
        <f t="shared" si="1"/>
        <v>0</v>
      </c>
      <c r="AM11" s="7">
        <f t="shared" si="1"/>
        <v>0</v>
      </c>
      <c r="AN11" s="7">
        <f t="shared" si="1"/>
        <v>0</v>
      </c>
      <c r="AO11" s="7">
        <f t="shared" si="1"/>
        <v>0</v>
      </c>
      <c r="AP11" s="7">
        <f t="shared" si="1"/>
        <v>0</v>
      </c>
      <c r="AQ11" s="7">
        <f t="shared" si="1"/>
        <v>0</v>
      </c>
      <c r="AR11" s="7">
        <f t="shared" si="1"/>
        <v>0</v>
      </c>
      <c r="AS11" s="7">
        <f t="shared" si="1"/>
        <v>0</v>
      </c>
      <c r="AT11" s="7">
        <f t="shared" si="1"/>
        <v>0</v>
      </c>
      <c r="AU11" s="7">
        <f t="shared" si="1"/>
        <v>0</v>
      </c>
      <c r="AV11" s="7"/>
      <c r="AW11" s="7"/>
    </row>
    <row r="12" spans="1:49" ht="25.5" customHeight="1">
      <c r="A12" s="141"/>
      <c r="B12" s="135" t="s">
        <v>39</v>
      </c>
      <c r="C12" s="126" t="s">
        <v>40</v>
      </c>
      <c r="D12" s="5" t="s">
        <v>6</v>
      </c>
      <c r="E12" s="79">
        <v>2</v>
      </c>
      <c r="F12" s="107">
        <v>2</v>
      </c>
      <c r="G12" s="79">
        <v>2</v>
      </c>
      <c r="H12" s="79">
        <v>2</v>
      </c>
      <c r="I12" s="79">
        <v>2</v>
      </c>
      <c r="J12" s="79">
        <v>2</v>
      </c>
      <c r="K12" s="79">
        <v>2</v>
      </c>
      <c r="L12" s="79">
        <v>2</v>
      </c>
      <c r="M12" s="79">
        <v>2</v>
      </c>
      <c r="N12" s="79">
        <v>2</v>
      </c>
      <c r="O12" s="79">
        <v>2</v>
      </c>
      <c r="P12" s="79">
        <v>2</v>
      </c>
      <c r="Q12" s="79">
        <v>2</v>
      </c>
      <c r="R12" s="79">
        <v>2</v>
      </c>
      <c r="S12" s="79">
        <v>2</v>
      </c>
      <c r="T12" s="79">
        <v>2</v>
      </c>
      <c r="U12" s="79">
        <v>2</v>
      </c>
      <c r="V12" s="77">
        <f aca="true" t="shared" si="2" ref="V12:V23">V14+V16+V22+V24</f>
        <v>0</v>
      </c>
      <c r="W12" s="77">
        <v>0</v>
      </c>
      <c r="X12" s="12"/>
      <c r="Y12" s="12"/>
      <c r="Z12" s="12"/>
      <c r="AA12" s="12"/>
      <c r="AB12" s="12"/>
      <c r="AC12" s="36"/>
      <c r="AD12" s="12"/>
      <c r="AE12" s="36"/>
      <c r="AF12" s="23"/>
      <c r="AG12" s="24"/>
      <c r="AH12" s="8"/>
      <c r="AI12" s="42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39"/>
      <c r="AU12" s="38"/>
      <c r="AV12" s="31">
        <f>SUM(E12:AU12)</f>
        <v>34</v>
      </c>
      <c r="AW12" s="7"/>
    </row>
    <row r="13" spans="1:49" ht="25.5" customHeight="1">
      <c r="A13" s="141"/>
      <c r="B13" s="136"/>
      <c r="C13" s="127"/>
      <c r="D13" s="5" t="s">
        <v>7</v>
      </c>
      <c r="E13" s="4">
        <v>1</v>
      </c>
      <c r="F13" s="108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77">
        <f t="shared" si="2"/>
        <v>0</v>
      </c>
      <c r="W13" s="77">
        <v>0</v>
      </c>
      <c r="X13" s="12"/>
      <c r="Y13" s="12"/>
      <c r="Z13" s="12"/>
      <c r="AA13" s="12"/>
      <c r="AB13" s="12"/>
      <c r="AC13" s="36"/>
      <c r="AD13" s="12"/>
      <c r="AE13" s="36"/>
      <c r="AF13" s="12"/>
      <c r="AG13" s="25"/>
      <c r="AH13" s="8"/>
      <c r="AI13" s="43"/>
      <c r="AJ13" s="36"/>
      <c r="AK13" s="36"/>
      <c r="AL13" s="36"/>
      <c r="AM13" s="36"/>
      <c r="AN13" s="36"/>
      <c r="AO13" s="36"/>
      <c r="AP13" s="36"/>
      <c r="AQ13" s="36"/>
      <c r="AR13" s="36"/>
      <c r="AS13" s="34"/>
      <c r="AT13" s="34"/>
      <c r="AU13" s="36"/>
      <c r="AV13" s="31"/>
      <c r="AW13" s="7">
        <f>SUM(E13:AV13)</f>
        <v>17</v>
      </c>
    </row>
    <row r="14" spans="1:49" ht="12.75">
      <c r="A14" s="141"/>
      <c r="B14" s="135" t="s">
        <v>34</v>
      </c>
      <c r="C14" s="129" t="s">
        <v>41</v>
      </c>
      <c r="D14" s="5" t="s">
        <v>6</v>
      </c>
      <c r="E14" s="80">
        <v>2</v>
      </c>
      <c r="F14" s="107">
        <v>2</v>
      </c>
      <c r="G14" s="79">
        <v>2</v>
      </c>
      <c r="H14" s="79">
        <v>2</v>
      </c>
      <c r="I14" s="79">
        <v>2</v>
      </c>
      <c r="J14" s="79">
        <v>2</v>
      </c>
      <c r="K14" s="79">
        <v>2</v>
      </c>
      <c r="L14" s="79">
        <v>2</v>
      </c>
      <c r="M14" s="79">
        <v>2</v>
      </c>
      <c r="N14" s="79">
        <v>2</v>
      </c>
      <c r="O14" s="79">
        <v>2</v>
      </c>
      <c r="P14" s="79">
        <v>2</v>
      </c>
      <c r="Q14" s="79">
        <v>2</v>
      </c>
      <c r="R14" s="79">
        <v>2</v>
      </c>
      <c r="S14" s="79">
        <v>2</v>
      </c>
      <c r="T14" s="79">
        <v>2</v>
      </c>
      <c r="U14" s="79"/>
      <c r="V14" s="77">
        <f t="shared" si="2"/>
        <v>0</v>
      </c>
      <c r="W14" s="77">
        <v>0</v>
      </c>
      <c r="X14" s="5"/>
      <c r="Y14" s="5"/>
      <c r="Z14" s="5"/>
      <c r="AA14" s="5"/>
      <c r="AB14" s="5"/>
      <c r="AC14" s="34"/>
      <c r="AD14" s="5"/>
      <c r="AE14" s="34"/>
      <c r="AF14" s="4"/>
      <c r="AG14" s="26"/>
      <c r="AH14" s="8"/>
      <c r="AI14" s="40"/>
      <c r="AJ14" s="35"/>
      <c r="AK14" s="34"/>
      <c r="AL14" s="35"/>
      <c r="AM14" s="35"/>
      <c r="AN14" s="35"/>
      <c r="AO14" s="35"/>
      <c r="AP14" s="35"/>
      <c r="AQ14" s="41"/>
      <c r="AR14" s="35"/>
      <c r="AS14" s="35"/>
      <c r="AT14" s="35"/>
      <c r="AU14" s="36"/>
      <c r="AV14" s="31">
        <f>SUM(E14:AU14)</f>
        <v>32</v>
      </c>
      <c r="AW14" s="7"/>
    </row>
    <row r="15" spans="1:49" ht="12.75" customHeight="1" hidden="1">
      <c r="A15" s="141"/>
      <c r="B15" s="161"/>
      <c r="C15" s="146"/>
      <c r="D15" s="5"/>
      <c r="E15" s="4"/>
      <c r="F15" s="108"/>
      <c r="G15" s="4"/>
      <c r="H15" s="4"/>
      <c r="I15" s="4"/>
      <c r="J15" s="4"/>
      <c r="K15" s="4"/>
      <c r="L15" s="5"/>
      <c r="M15" s="5"/>
      <c r="N15" s="34"/>
      <c r="O15" s="5"/>
      <c r="P15" s="5"/>
      <c r="Q15" s="5"/>
      <c r="R15" s="5"/>
      <c r="S15" s="5"/>
      <c r="T15" s="5"/>
      <c r="U15" s="5"/>
      <c r="V15" s="77">
        <f t="shared" si="2"/>
        <v>0</v>
      </c>
      <c r="W15" s="77">
        <v>0</v>
      </c>
      <c r="X15" s="5"/>
      <c r="Y15" s="5"/>
      <c r="Z15" s="5"/>
      <c r="AA15" s="5"/>
      <c r="AB15" s="5"/>
      <c r="AC15" s="34"/>
      <c r="AD15" s="5"/>
      <c r="AE15" s="34"/>
      <c r="AF15" s="4"/>
      <c r="AG15" s="26"/>
      <c r="AH15" s="8"/>
      <c r="AI15" s="40"/>
      <c r="AJ15" s="35"/>
      <c r="AK15" s="34"/>
      <c r="AL15" s="35"/>
      <c r="AM15" s="35"/>
      <c r="AN15" s="35"/>
      <c r="AO15" s="35"/>
      <c r="AP15" s="35"/>
      <c r="AQ15" s="41"/>
      <c r="AR15" s="35"/>
      <c r="AS15" s="35"/>
      <c r="AT15" s="35"/>
      <c r="AU15" s="36"/>
      <c r="AV15" s="31">
        <f>SUM(E15:AU15)</f>
        <v>0</v>
      </c>
      <c r="AW15" s="7">
        <f>SUM(E15:AV15)</f>
        <v>0</v>
      </c>
    </row>
    <row r="16" spans="1:49" ht="12.75" customHeight="1" hidden="1">
      <c r="A16" s="141"/>
      <c r="B16" s="161"/>
      <c r="C16" s="146"/>
      <c r="D16" s="5" t="s">
        <v>6</v>
      </c>
      <c r="E16" s="4"/>
      <c r="F16" s="108"/>
      <c r="G16" s="4"/>
      <c r="H16" s="4"/>
      <c r="I16" s="4"/>
      <c r="J16" s="4"/>
      <c r="K16" s="4"/>
      <c r="L16" s="5"/>
      <c r="M16" s="5"/>
      <c r="N16" s="34"/>
      <c r="O16" s="5"/>
      <c r="P16" s="5"/>
      <c r="Q16" s="5"/>
      <c r="R16" s="5"/>
      <c r="S16" s="5"/>
      <c r="T16" s="5"/>
      <c r="U16" s="5"/>
      <c r="V16" s="77">
        <f t="shared" si="2"/>
        <v>0</v>
      </c>
      <c r="W16" s="77">
        <v>0</v>
      </c>
      <c r="X16" s="5"/>
      <c r="Y16" s="5"/>
      <c r="Z16" s="5"/>
      <c r="AA16" s="5"/>
      <c r="AB16" s="5"/>
      <c r="AC16" s="34"/>
      <c r="AD16" s="5"/>
      <c r="AE16" s="34"/>
      <c r="AF16" s="4"/>
      <c r="AG16" s="26"/>
      <c r="AH16" s="8"/>
      <c r="AI16" s="40"/>
      <c r="AJ16" s="35"/>
      <c r="AK16" s="34"/>
      <c r="AL16" s="35"/>
      <c r="AM16" s="35"/>
      <c r="AN16" s="35"/>
      <c r="AO16" s="35"/>
      <c r="AP16" s="35"/>
      <c r="AQ16" s="41"/>
      <c r="AR16" s="35"/>
      <c r="AS16" s="35"/>
      <c r="AT16" s="35"/>
      <c r="AU16" s="36"/>
      <c r="AV16" s="31">
        <f>SUM(E16:AU16)</f>
        <v>0</v>
      </c>
      <c r="AW16" s="7">
        <f>SUM(E16:AV16)</f>
        <v>0</v>
      </c>
    </row>
    <row r="17" spans="1:49" ht="25.5" customHeight="1" hidden="1">
      <c r="A17" s="141"/>
      <c r="B17" s="161"/>
      <c r="C17" s="146"/>
      <c r="D17" s="5"/>
      <c r="E17" s="4"/>
      <c r="F17" s="108"/>
      <c r="G17" s="4"/>
      <c r="H17" s="4"/>
      <c r="I17" s="4"/>
      <c r="J17" s="4"/>
      <c r="K17" s="4"/>
      <c r="L17" s="5"/>
      <c r="M17" s="5"/>
      <c r="N17" s="34"/>
      <c r="O17" s="5"/>
      <c r="P17" s="5"/>
      <c r="Q17" s="5"/>
      <c r="R17" s="5"/>
      <c r="S17" s="5"/>
      <c r="T17" s="5"/>
      <c r="U17" s="5"/>
      <c r="V17" s="77">
        <f t="shared" si="2"/>
        <v>0</v>
      </c>
      <c r="W17" s="77">
        <v>0</v>
      </c>
      <c r="X17" s="5"/>
      <c r="Y17" s="5"/>
      <c r="Z17" s="5"/>
      <c r="AA17" s="5"/>
      <c r="AB17" s="5"/>
      <c r="AC17" s="34"/>
      <c r="AD17" s="5"/>
      <c r="AE17" s="34"/>
      <c r="AF17" s="4"/>
      <c r="AG17" s="26"/>
      <c r="AH17" s="8"/>
      <c r="AI17" s="40"/>
      <c r="AJ17" s="35"/>
      <c r="AK17" s="34"/>
      <c r="AL17" s="35"/>
      <c r="AM17" s="35"/>
      <c r="AN17" s="35"/>
      <c r="AO17" s="35"/>
      <c r="AP17" s="35"/>
      <c r="AQ17" s="41"/>
      <c r="AR17" s="35"/>
      <c r="AS17" s="35"/>
      <c r="AT17" s="35"/>
      <c r="AU17" s="36"/>
      <c r="AV17" s="31">
        <f>SUM(E17:AU17)</f>
        <v>0</v>
      </c>
      <c r="AW17" s="7">
        <f>SUM(E17:AV17)</f>
        <v>0</v>
      </c>
    </row>
    <row r="18" spans="1:49" ht="12.75" customHeight="1" hidden="1">
      <c r="A18" s="141"/>
      <c r="B18" s="161"/>
      <c r="C18" s="146"/>
      <c r="D18" s="5" t="s">
        <v>7</v>
      </c>
      <c r="E18" s="4"/>
      <c r="F18" s="108"/>
      <c r="G18" s="4"/>
      <c r="H18" s="4"/>
      <c r="I18" s="4"/>
      <c r="J18" s="4"/>
      <c r="K18" s="4"/>
      <c r="L18" s="5"/>
      <c r="M18" s="5"/>
      <c r="N18" s="34"/>
      <c r="O18" s="5"/>
      <c r="P18" s="5"/>
      <c r="Q18" s="5"/>
      <c r="R18" s="5"/>
      <c r="S18" s="5"/>
      <c r="T18" s="5"/>
      <c r="U18" s="5"/>
      <c r="V18" s="77">
        <f t="shared" si="2"/>
        <v>0</v>
      </c>
      <c r="W18" s="77">
        <v>0</v>
      </c>
      <c r="X18" s="5"/>
      <c r="Y18" s="5"/>
      <c r="Z18" s="5"/>
      <c r="AA18" s="5"/>
      <c r="AB18" s="5"/>
      <c r="AC18" s="34"/>
      <c r="AD18" s="5"/>
      <c r="AE18" s="34"/>
      <c r="AF18" s="4"/>
      <c r="AG18" s="26"/>
      <c r="AH18" s="8"/>
      <c r="AI18" s="40"/>
      <c r="AJ18" s="35"/>
      <c r="AK18" s="34"/>
      <c r="AL18" s="35"/>
      <c r="AM18" s="35"/>
      <c r="AN18" s="35"/>
      <c r="AO18" s="35"/>
      <c r="AP18" s="35"/>
      <c r="AQ18" s="41"/>
      <c r="AR18" s="35"/>
      <c r="AS18" s="35"/>
      <c r="AT18" s="35"/>
      <c r="AU18" s="36"/>
      <c r="AV18" s="31">
        <f>SUM(E18:AU18)</f>
        <v>0</v>
      </c>
      <c r="AW18" s="7">
        <f>SUM(E18:AV18)</f>
        <v>0</v>
      </c>
    </row>
    <row r="19" spans="1:49" ht="12.75">
      <c r="A19" s="141"/>
      <c r="B19" s="136"/>
      <c r="C19" s="130"/>
      <c r="D19" s="5" t="s">
        <v>7</v>
      </c>
      <c r="E19" s="4">
        <v>1</v>
      </c>
      <c r="F19" s="108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/>
      <c r="V19" s="77">
        <f t="shared" si="2"/>
        <v>0</v>
      </c>
      <c r="W19" s="77">
        <v>0</v>
      </c>
      <c r="X19" s="5"/>
      <c r="Y19" s="5"/>
      <c r="Z19" s="5"/>
      <c r="AA19" s="5"/>
      <c r="AB19" s="5"/>
      <c r="AC19" s="34"/>
      <c r="AD19" s="5"/>
      <c r="AE19" s="34"/>
      <c r="AF19" s="4"/>
      <c r="AG19" s="26"/>
      <c r="AH19" s="8"/>
      <c r="AI19" s="40"/>
      <c r="AJ19" s="35"/>
      <c r="AK19" s="34"/>
      <c r="AL19" s="35"/>
      <c r="AM19" s="35"/>
      <c r="AN19" s="35"/>
      <c r="AO19" s="35"/>
      <c r="AP19" s="35"/>
      <c r="AQ19" s="41"/>
      <c r="AR19" s="35"/>
      <c r="AS19" s="35"/>
      <c r="AT19" s="35"/>
      <c r="AU19" s="36"/>
      <c r="AV19" s="31"/>
      <c r="AW19" s="7">
        <f>SUM(E19:AV19)</f>
        <v>16</v>
      </c>
    </row>
    <row r="20" spans="1:49" ht="19.5" customHeight="1">
      <c r="A20" s="141"/>
      <c r="B20" s="144" t="s">
        <v>35</v>
      </c>
      <c r="C20" s="125" t="s">
        <v>42</v>
      </c>
      <c r="D20" s="82" t="s">
        <v>6</v>
      </c>
      <c r="E20" s="79">
        <v>2</v>
      </c>
      <c r="F20" s="107">
        <v>2</v>
      </c>
      <c r="G20" s="79">
        <v>2</v>
      </c>
      <c r="H20" s="79">
        <v>2</v>
      </c>
      <c r="I20" s="79">
        <v>2</v>
      </c>
      <c r="J20" s="79">
        <v>2</v>
      </c>
      <c r="K20" s="79">
        <v>2</v>
      </c>
      <c r="L20" s="79">
        <v>2</v>
      </c>
      <c r="M20" s="79">
        <v>2</v>
      </c>
      <c r="N20" s="79">
        <v>2</v>
      </c>
      <c r="O20" s="79">
        <v>2</v>
      </c>
      <c r="P20" s="79">
        <v>2</v>
      </c>
      <c r="Q20" s="79">
        <v>2</v>
      </c>
      <c r="R20" s="79">
        <v>2</v>
      </c>
      <c r="S20" s="79">
        <v>2</v>
      </c>
      <c r="T20" s="79">
        <v>2</v>
      </c>
      <c r="U20" s="79">
        <v>2</v>
      </c>
      <c r="V20" s="77">
        <f t="shared" si="2"/>
        <v>0</v>
      </c>
      <c r="W20" s="77">
        <v>0</v>
      </c>
      <c r="X20" s="83">
        <v>4</v>
      </c>
      <c r="Y20" s="83">
        <v>4</v>
      </c>
      <c r="Z20" s="83">
        <v>4</v>
      </c>
      <c r="AA20" s="83">
        <v>4</v>
      </c>
      <c r="AB20" s="83">
        <v>4</v>
      </c>
      <c r="AC20" s="83">
        <v>4</v>
      </c>
      <c r="AD20" s="83">
        <v>4</v>
      </c>
      <c r="AE20" s="83">
        <v>4</v>
      </c>
      <c r="AF20" s="83">
        <v>4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35"/>
      <c r="AQ20" s="41"/>
      <c r="AR20" s="35"/>
      <c r="AS20" s="35"/>
      <c r="AT20" s="35"/>
      <c r="AU20" s="36"/>
      <c r="AV20" s="31">
        <f>SUM(E20:AU20)</f>
        <v>70</v>
      </c>
      <c r="AW20" s="7"/>
    </row>
    <row r="21" spans="1:49" ht="12.75">
      <c r="A21" s="141"/>
      <c r="B21" s="144"/>
      <c r="C21" s="125"/>
      <c r="D21" s="82" t="s">
        <v>7</v>
      </c>
      <c r="E21" s="10">
        <v>1</v>
      </c>
      <c r="F21" s="109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77">
        <f t="shared" si="2"/>
        <v>0</v>
      </c>
      <c r="W21" s="77">
        <v>0</v>
      </c>
      <c r="X21" s="5">
        <v>2</v>
      </c>
      <c r="Y21" s="5">
        <v>2</v>
      </c>
      <c r="Z21" s="5">
        <v>2</v>
      </c>
      <c r="AA21" s="5">
        <v>2</v>
      </c>
      <c r="AB21" s="5">
        <v>2</v>
      </c>
      <c r="AC21" s="5">
        <v>2</v>
      </c>
      <c r="AD21" s="5">
        <v>2</v>
      </c>
      <c r="AE21" s="5">
        <v>2</v>
      </c>
      <c r="AF21" s="5">
        <v>2</v>
      </c>
      <c r="AG21" s="5"/>
      <c r="AH21" s="5"/>
      <c r="AI21" s="40"/>
      <c r="AJ21" s="35"/>
      <c r="AK21" s="34"/>
      <c r="AL21" s="35"/>
      <c r="AM21" s="35"/>
      <c r="AN21" s="35"/>
      <c r="AO21" s="35"/>
      <c r="AP21" s="35"/>
      <c r="AQ21" s="41"/>
      <c r="AR21" s="35"/>
      <c r="AS21" s="35"/>
      <c r="AT21" s="35"/>
      <c r="AU21" s="36"/>
      <c r="AV21" s="31"/>
      <c r="AW21" s="7">
        <f>SUM(E21:AV21)</f>
        <v>35</v>
      </c>
    </row>
    <row r="22" spans="1:49" ht="20.25" customHeight="1">
      <c r="A22" s="141"/>
      <c r="B22" s="144" t="s">
        <v>43</v>
      </c>
      <c r="C22" s="125" t="s">
        <v>19</v>
      </c>
      <c r="D22" s="82" t="s">
        <v>6</v>
      </c>
      <c r="E22" s="80">
        <v>1</v>
      </c>
      <c r="F22" s="110">
        <v>1</v>
      </c>
      <c r="G22" s="80">
        <v>1</v>
      </c>
      <c r="H22" s="80">
        <v>1</v>
      </c>
      <c r="I22" s="80">
        <v>1</v>
      </c>
      <c r="J22" s="80">
        <v>1</v>
      </c>
      <c r="K22" s="80">
        <v>1</v>
      </c>
      <c r="L22" s="80">
        <v>1</v>
      </c>
      <c r="M22" s="80">
        <v>1</v>
      </c>
      <c r="N22" s="80">
        <v>1</v>
      </c>
      <c r="O22" s="80">
        <v>1</v>
      </c>
      <c r="P22" s="80">
        <v>1</v>
      </c>
      <c r="Q22" s="80">
        <v>1</v>
      </c>
      <c r="R22" s="80">
        <v>1</v>
      </c>
      <c r="S22" s="80">
        <v>1</v>
      </c>
      <c r="T22" s="80">
        <v>1</v>
      </c>
      <c r="U22" s="80">
        <v>1</v>
      </c>
      <c r="V22" s="77">
        <f t="shared" si="2"/>
        <v>0</v>
      </c>
      <c r="W22" s="77">
        <v>0</v>
      </c>
      <c r="X22" s="83">
        <v>2</v>
      </c>
      <c r="Y22" s="83">
        <v>2</v>
      </c>
      <c r="Z22" s="83">
        <v>2</v>
      </c>
      <c r="AA22" s="83">
        <v>2</v>
      </c>
      <c r="AB22" s="83">
        <v>2</v>
      </c>
      <c r="AC22" s="83">
        <v>2</v>
      </c>
      <c r="AD22" s="83">
        <v>2</v>
      </c>
      <c r="AE22" s="83">
        <v>1</v>
      </c>
      <c r="AF22" s="83"/>
      <c r="AG22" s="83"/>
      <c r="AH22" s="83"/>
      <c r="AI22" s="83"/>
      <c r="AJ22" s="83"/>
      <c r="AK22" s="83"/>
      <c r="AL22" s="83"/>
      <c r="AM22" s="35"/>
      <c r="AN22" s="35"/>
      <c r="AO22" s="35"/>
      <c r="AP22" s="35"/>
      <c r="AQ22" s="41"/>
      <c r="AR22" s="35"/>
      <c r="AS22" s="35"/>
      <c r="AT22" s="35"/>
      <c r="AU22" s="36"/>
      <c r="AV22" s="7">
        <f>SUM(E22:AU22)</f>
        <v>32</v>
      </c>
      <c r="AW22" s="7"/>
    </row>
    <row r="23" spans="1:50" ht="12.75">
      <c r="A23" s="141"/>
      <c r="B23" s="144"/>
      <c r="C23" s="125"/>
      <c r="D23" s="82" t="s">
        <v>7</v>
      </c>
      <c r="E23" s="4"/>
      <c r="F23" s="108">
        <v>1</v>
      </c>
      <c r="G23" s="4"/>
      <c r="H23" s="4">
        <v>1</v>
      </c>
      <c r="I23" s="4"/>
      <c r="J23" s="4"/>
      <c r="K23" s="4"/>
      <c r="L23" s="5"/>
      <c r="M23" s="5"/>
      <c r="N23" s="34">
        <v>1</v>
      </c>
      <c r="O23" s="5"/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77">
        <f t="shared" si="2"/>
        <v>0</v>
      </c>
      <c r="W23" s="77">
        <v>0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/>
      <c r="AF23" s="34"/>
      <c r="AG23" s="34"/>
      <c r="AH23" s="34"/>
      <c r="AI23" s="40"/>
      <c r="AJ23" s="35"/>
      <c r="AK23" s="35"/>
      <c r="AL23" s="34"/>
      <c r="AM23" s="35"/>
      <c r="AN23" s="35"/>
      <c r="AO23" s="35"/>
      <c r="AP23" s="35"/>
      <c r="AQ23" s="35"/>
      <c r="AR23" s="41"/>
      <c r="AS23" s="35"/>
      <c r="AT23" s="35"/>
      <c r="AU23" s="35"/>
      <c r="AV23" s="7"/>
      <c r="AW23" s="7">
        <f>SUM(E23:AV23)</f>
        <v>16</v>
      </c>
      <c r="AX23" s="16"/>
    </row>
    <row r="24" spans="1:49" ht="12.75">
      <c r="A24" s="141"/>
      <c r="B24" s="143" t="s">
        <v>10</v>
      </c>
      <c r="C24" s="121" t="s">
        <v>11</v>
      </c>
      <c r="D24" s="81" t="s">
        <v>6</v>
      </c>
      <c r="E24" s="7">
        <f>E34+E36+E38+E39+E42+E44+E45+E48+E50+E52+E53+E54</f>
        <v>29</v>
      </c>
      <c r="F24" s="111">
        <f aca="true" t="shared" si="3" ref="F24:W24">F34+F36+F38+F39+F42+F44+F45+F48+F50+F52+F53+F54</f>
        <v>29</v>
      </c>
      <c r="G24" s="7">
        <f t="shared" si="3"/>
        <v>29</v>
      </c>
      <c r="H24" s="7">
        <f t="shared" si="3"/>
        <v>29</v>
      </c>
      <c r="I24" s="7">
        <f t="shared" si="3"/>
        <v>29</v>
      </c>
      <c r="J24" s="7">
        <f t="shared" si="3"/>
        <v>29</v>
      </c>
      <c r="K24" s="7">
        <f t="shared" si="3"/>
        <v>29</v>
      </c>
      <c r="L24" s="7">
        <f t="shared" si="3"/>
        <v>29</v>
      </c>
      <c r="M24" s="7">
        <f t="shared" si="3"/>
        <v>29</v>
      </c>
      <c r="N24" s="7">
        <f t="shared" si="3"/>
        <v>29</v>
      </c>
      <c r="O24" s="7">
        <f t="shared" si="3"/>
        <v>29</v>
      </c>
      <c r="P24" s="7">
        <f t="shared" si="3"/>
        <v>29</v>
      </c>
      <c r="Q24" s="7">
        <f t="shared" si="3"/>
        <v>29</v>
      </c>
      <c r="R24" s="7">
        <f t="shared" si="3"/>
        <v>29</v>
      </c>
      <c r="S24" s="7">
        <f t="shared" si="3"/>
        <v>29</v>
      </c>
      <c r="T24" s="7">
        <f t="shared" si="3"/>
        <v>29</v>
      </c>
      <c r="U24" s="7">
        <f t="shared" si="3"/>
        <v>31</v>
      </c>
      <c r="V24" s="77">
        <f t="shared" si="3"/>
        <v>0</v>
      </c>
      <c r="W24" s="77">
        <f t="shared" si="3"/>
        <v>0</v>
      </c>
      <c r="X24" s="7">
        <f>X34+X36+X38+X42+X43+X48+X50+X52+X53+X54</f>
        <v>31</v>
      </c>
      <c r="Y24" s="7">
        <f>Y34+Y36+Y38+Y42+Y43+Y48+Y50+Y52+Y53+Y54</f>
        <v>31</v>
      </c>
      <c r="Z24" s="7">
        <f>Z34+Z36+Z38+Z42+Z43+Z48+Z50+Z52+Z53+Z54</f>
        <v>26</v>
      </c>
      <c r="AA24" s="7">
        <f>AA34+AA36+AA38+AA42+AA43+AA48+AA50+AA52+AA53+AA54</f>
        <v>20</v>
      </c>
      <c r="AB24" s="7">
        <f>AB34+AB36+AB38+AB42+AB43+AB48+AB50+AB52+AB53+AB54</f>
        <v>20</v>
      </c>
      <c r="AC24" s="7">
        <f>AC34+AC36+AC38+AC42+AC43+AC48+AC50+AD52+AC53+AC54</f>
        <v>19</v>
      </c>
      <c r="AD24" s="7">
        <f>AD34+AD36+AD38+AD42+AD43+AD48+AD50+AE52+AD53+AD54</f>
        <v>19</v>
      </c>
      <c r="AE24" s="7">
        <f>AE34+AE36+AE38+AE42+AE43+AE48+AE50+AF52+AE53+AE54</f>
        <v>15</v>
      </c>
      <c r="AF24" s="7">
        <f>AF34+AF36+AF38+AF42+AF43+AF48+AF50+AG52+AF53+AF54</f>
        <v>16</v>
      </c>
      <c r="AG24" s="7">
        <f>AG34+AG36+AG39+AG42+AG43+AG48+AG50+AH52+AG53+AG54</f>
        <v>21</v>
      </c>
      <c r="AH24" s="7">
        <f>AH34+AH36+AH39+AH42+AH43+AH48+AH50+AI52+AH53+AH54</f>
        <v>36</v>
      </c>
      <c r="AI24" s="7">
        <f aca="true" t="shared" si="4" ref="AI24:AO24">AI34+AI36+AI39+AI42+AI43+AI48+AI50+AI52+AI53+AI54</f>
        <v>36</v>
      </c>
      <c r="AJ24" s="7">
        <f t="shared" si="4"/>
        <v>36</v>
      </c>
      <c r="AK24" s="7">
        <f t="shared" si="4"/>
        <v>36</v>
      </c>
      <c r="AL24" s="7">
        <f t="shared" si="4"/>
        <v>36</v>
      </c>
      <c r="AM24" s="7">
        <f t="shared" si="4"/>
        <v>36</v>
      </c>
      <c r="AN24" s="7">
        <f t="shared" si="4"/>
        <v>36</v>
      </c>
      <c r="AO24" s="7">
        <f t="shared" si="4"/>
        <v>36</v>
      </c>
      <c r="AP24" s="7">
        <f aca="true" t="shared" si="5" ref="AP24:AU24">AP34+AP36+AP38+AP42+AP43+AP48+AP50+AP52+AP53+AP54</f>
        <v>0</v>
      </c>
      <c r="AQ24" s="7">
        <f t="shared" si="5"/>
        <v>0</v>
      </c>
      <c r="AR24" s="7">
        <f t="shared" si="5"/>
        <v>36</v>
      </c>
      <c r="AS24" s="7">
        <f t="shared" si="5"/>
        <v>36</v>
      </c>
      <c r="AT24" s="7">
        <f t="shared" si="5"/>
        <v>0</v>
      </c>
      <c r="AU24" s="7">
        <f t="shared" si="5"/>
        <v>0</v>
      </c>
      <c r="AV24" s="7"/>
      <c r="AW24" s="7"/>
    </row>
    <row r="25" spans="1:49" ht="26.25" customHeight="1" hidden="1">
      <c r="A25" s="141"/>
      <c r="B25" s="143"/>
      <c r="C25" s="122"/>
      <c r="D25" s="81" t="s">
        <v>7</v>
      </c>
      <c r="E25" s="7"/>
      <c r="F25" s="111"/>
      <c r="G25" s="7"/>
      <c r="H25" s="7"/>
      <c r="I25" s="7"/>
      <c r="J25" s="7"/>
      <c r="K25" s="7"/>
      <c r="L25" s="6"/>
      <c r="M25" s="6"/>
      <c r="N25" s="6"/>
      <c r="O25" s="6"/>
      <c r="P25" s="6"/>
      <c r="Q25" s="6"/>
      <c r="R25" s="6"/>
      <c r="S25" s="6"/>
      <c r="T25" s="6"/>
      <c r="U25" s="6"/>
      <c r="V25" s="77">
        <f>V27+V29+V35+V37</f>
        <v>0</v>
      </c>
      <c r="W25" s="77">
        <v>0</v>
      </c>
      <c r="X25" s="6"/>
      <c r="Y25" s="45"/>
      <c r="Z25" s="45"/>
      <c r="AA25" s="45"/>
      <c r="AB25" s="45"/>
      <c r="AC25" s="45"/>
      <c r="AD25" s="45"/>
      <c r="AE25" s="6"/>
      <c r="AF25" s="6"/>
      <c r="AG25" s="75"/>
      <c r="AH25" s="76"/>
      <c r="AI25" s="74"/>
      <c r="AJ25" s="7"/>
      <c r="AK25" s="7"/>
      <c r="AL25" s="6"/>
      <c r="AM25" s="7"/>
      <c r="AN25" s="7"/>
      <c r="AO25" s="7"/>
      <c r="AP25" s="7"/>
      <c r="AQ25" s="7"/>
      <c r="AR25" s="32"/>
      <c r="AS25" s="7"/>
      <c r="AT25" s="7"/>
      <c r="AU25" s="7"/>
      <c r="AV25" s="7">
        <f>SUM(E25:AU25)</f>
        <v>0</v>
      </c>
      <c r="AW25" s="7">
        <f>SUM(E25:AV25)</f>
        <v>0</v>
      </c>
    </row>
    <row r="26" spans="1:49" ht="12.75" customHeight="1" hidden="1">
      <c r="A26" s="141"/>
      <c r="B26" s="143"/>
      <c r="C26" s="122"/>
      <c r="D26" s="81" t="s">
        <v>6</v>
      </c>
      <c r="E26" s="7"/>
      <c r="F26" s="111"/>
      <c r="G26" s="7"/>
      <c r="H26" s="7"/>
      <c r="I26" s="7"/>
      <c r="J26" s="7"/>
      <c r="K26" s="7"/>
      <c r="L26" s="6"/>
      <c r="M26" s="6"/>
      <c r="N26" s="6"/>
      <c r="O26" s="6"/>
      <c r="P26" s="6"/>
      <c r="Q26" s="6"/>
      <c r="R26" s="6"/>
      <c r="S26" s="6"/>
      <c r="T26" s="6"/>
      <c r="U26" s="6"/>
      <c r="V26" s="77">
        <f>V28+V30+V36+V38</f>
        <v>0</v>
      </c>
      <c r="W26" s="77">
        <v>0</v>
      </c>
      <c r="X26" s="6"/>
      <c r="Y26" s="45"/>
      <c r="Z26" s="45"/>
      <c r="AA26" s="45"/>
      <c r="AB26" s="45"/>
      <c r="AC26" s="45"/>
      <c r="AD26" s="45"/>
      <c r="AE26" s="6"/>
      <c r="AF26" s="6"/>
      <c r="AG26" s="75"/>
      <c r="AH26" s="76"/>
      <c r="AI26" s="74"/>
      <c r="AJ26" s="7"/>
      <c r="AK26" s="7"/>
      <c r="AL26" s="6"/>
      <c r="AM26" s="7"/>
      <c r="AN26" s="7"/>
      <c r="AO26" s="7"/>
      <c r="AP26" s="7"/>
      <c r="AQ26" s="7"/>
      <c r="AR26" s="32"/>
      <c r="AS26" s="7"/>
      <c r="AT26" s="7"/>
      <c r="AU26" s="7"/>
      <c r="AV26" s="7">
        <f>SUM(E26:AU26)</f>
        <v>0</v>
      </c>
      <c r="AW26" s="7">
        <f>SUM(E26:AV26)</f>
        <v>0</v>
      </c>
    </row>
    <row r="27" spans="1:49" ht="25.5" customHeight="1" hidden="1">
      <c r="A27" s="141"/>
      <c r="B27" s="143"/>
      <c r="C27" s="122"/>
      <c r="D27" s="81" t="s">
        <v>7</v>
      </c>
      <c r="E27" s="7"/>
      <c r="F27" s="111"/>
      <c r="G27" s="7"/>
      <c r="H27" s="7"/>
      <c r="I27" s="7"/>
      <c r="J27" s="7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77">
        <f>V29+V31+V37+V39</f>
        <v>0</v>
      </c>
      <c r="W27" s="77">
        <v>0</v>
      </c>
      <c r="X27" s="6"/>
      <c r="Y27" s="45"/>
      <c r="Z27" s="45"/>
      <c r="AA27" s="45"/>
      <c r="AB27" s="45"/>
      <c r="AC27" s="45"/>
      <c r="AD27" s="45"/>
      <c r="AE27" s="6"/>
      <c r="AF27" s="6"/>
      <c r="AG27" s="75"/>
      <c r="AH27" s="76"/>
      <c r="AI27" s="74"/>
      <c r="AJ27" s="7"/>
      <c r="AK27" s="7"/>
      <c r="AL27" s="6"/>
      <c r="AM27" s="7"/>
      <c r="AN27" s="7"/>
      <c r="AO27" s="7"/>
      <c r="AP27" s="7"/>
      <c r="AQ27" s="7"/>
      <c r="AR27" s="32"/>
      <c r="AS27" s="7"/>
      <c r="AT27" s="7"/>
      <c r="AU27" s="7"/>
      <c r="AV27" s="7">
        <f>SUM(E27:AU27)</f>
        <v>0</v>
      </c>
      <c r="AW27" s="7">
        <f>SUM(E27:AV27)</f>
        <v>0</v>
      </c>
    </row>
    <row r="28" spans="1:49" ht="12.75" customHeight="1" hidden="1">
      <c r="A28" s="141"/>
      <c r="B28" s="143"/>
      <c r="C28" s="122"/>
      <c r="D28" s="81" t="s">
        <v>7</v>
      </c>
      <c r="E28" s="7"/>
      <c r="F28" s="111"/>
      <c r="G28" s="7"/>
      <c r="H28" s="7"/>
      <c r="I28" s="7"/>
      <c r="J28" s="7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77">
        <f>V30+V32+V38+V40</f>
        <v>0</v>
      </c>
      <c r="W28" s="77">
        <v>0</v>
      </c>
      <c r="X28" s="6"/>
      <c r="Y28" s="45"/>
      <c r="Z28" s="45"/>
      <c r="AA28" s="45"/>
      <c r="AB28" s="45"/>
      <c r="AC28" s="45"/>
      <c r="AD28" s="45"/>
      <c r="AE28" s="6"/>
      <c r="AF28" s="6"/>
      <c r="AG28" s="75"/>
      <c r="AH28" s="76"/>
      <c r="AI28" s="74"/>
      <c r="AJ28" s="7"/>
      <c r="AK28" s="7"/>
      <c r="AL28" s="6"/>
      <c r="AM28" s="7"/>
      <c r="AN28" s="7"/>
      <c r="AO28" s="7"/>
      <c r="AP28" s="7"/>
      <c r="AQ28" s="7"/>
      <c r="AR28" s="32"/>
      <c r="AS28" s="7"/>
      <c r="AT28" s="7"/>
      <c r="AU28" s="7"/>
      <c r="AV28" s="7">
        <f>SUM(E28:AU28)</f>
        <v>0</v>
      </c>
      <c r="AW28" s="7">
        <f>SUM(E28:AV28)</f>
        <v>0</v>
      </c>
    </row>
    <row r="29" spans="1:49" ht="12.75" customHeight="1">
      <c r="A29" s="141"/>
      <c r="B29" s="143"/>
      <c r="C29" s="123"/>
      <c r="D29" s="81" t="s">
        <v>7</v>
      </c>
      <c r="E29" s="7">
        <f>E31+E55</f>
        <v>12</v>
      </c>
      <c r="F29" s="111">
        <f aca="true" t="shared" si="6" ref="F29:AU29">F31+F55</f>
        <v>11</v>
      </c>
      <c r="G29" s="7">
        <f t="shared" si="6"/>
        <v>12</v>
      </c>
      <c r="H29" s="7">
        <f t="shared" si="6"/>
        <v>11</v>
      </c>
      <c r="I29" s="7">
        <f t="shared" si="6"/>
        <v>12</v>
      </c>
      <c r="J29" s="7">
        <f t="shared" si="6"/>
        <v>12</v>
      </c>
      <c r="K29" s="7">
        <f t="shared" si="6"/>
        <v>12</v>
      </c>
      <c r="L29" s="7">
        <f t="shared" si="6"/>
        <v>12</v>
      </c>
      <c r="M29" s="7">
        <f t="shared" si="6"/>
        <v>12</v>
      </c>
      <c r="N29" s="7">
        <f t="shared" si="6"/>
        <v>11</v>
      </c>
      <c r="O29" s="7">
        <f t="shared" si="6"/>
        <v>12</v>
      </c>
      <c r="P29" s="7">
        <f t="shared" si="6"/>
        <v>11</v>
      </c>
      <c r="Q29" s="7">
        <f t="shared" si="6"/>
        <v>13</v>
      </c>
      <c r="R29" s="7">
        <f t="shared" si="6"/>
        <v>13</v>
      </c>
      <c r="S29" s="7">
        <f t="shared" si="6"/>
        <v>11</v>
      </c>
      <c r="T29" s="7">
        <f t="shared" si="6"/>
        <v>11</v>
      </c>
      <c r="U29" s="7">
        <f t="shared" si="6"/>
        <v>9</v>
      </c>
      <c r="V29" s="77">
        <f t="shared" si="6"/>
        <v>0</v>
      </c>
      <c r="W29" s="77">
        <f t="shared" si="6"/>
        <v>0</v>
      </c>
      <c r="X29" s="7">
        <f t="shared" si="6"/>
        <v>15</v>
      </c>
      <c r="Y29" s="7">
        <f t="shared" si="6"/>
        <v>12</v>
      </c>
      <c r="Z29" s="7">
        <f t="shared" si="6"/>
        <v>9</v>
      </c>
      <c r="AA29" s="7">
        <f t="shared" si="6"/>
        <v>9</v>
      </c>
      <c r="AB29" s="7">
        <f t="shared" si="6"/>
        <v>9</v>
      </c>
      <c r="AC29" s="7">
        <f t="shared" si="6"/>
        <v>6</v>
      </c>
      <c r="AD29" s="7">
        <f t="shared" si="6"/>
        <v>6</v>
      </c>
      <c r="AE29" s="7">
        <f t="shared" si="6"/>
        <v>7</v>
      </c>
      <c r="AF29" s="7">
        <f t="shared" si="6"/>
        <v>7</v>
      </c>
      <c r="AG29" s="7">
        <f t="shared" si="6"/>
        <v>9</v>
      </c>
      <c r="AH29" s="7">
        <f t="shared" si="6"/>
        <v>0</v>
      </c>
      <c r="AI29" s="7">
        <f t="shared" si="6"/>
        <v>0</v>
      </c>
      <c r="AJ29" s="7">
        <f t="shared" si="6"/>
        <v>0</v>
      </c>
      <c r="AK29" s="7">
        <f t="shared" si="6"/>
        <v>0</v>
      </c>
      <c r="AL29" s="7">
        <f t="shared" si="6"/>
        <v>0</v>
      </c>
      <c r="AM29" s="7">
        <f t="shared" si="6"/>
        <v>0</v>
      </c>
      <c r="AN29" s="7">
        <f t="shared" si="6"/>
        <v>0</v>
      </c>
      <c r="AO29" s="7">
        <f t="shared" si="6"/>
        <v>0</v>
      </c>
      <c r="AP29" s="7">
        <f t="shared" si="6"/>
        <v>0</v>
      </c>
      <c r="AQ29" s="7">
        <f t="shared" si="6"/>
        <v>0</v>
      </c>
      <c r="AR29" s="7">
        <f t="shared" si="6"/>
        <v>0</v>
      </c>
      <c r="AS29" s="7">
        <f t="shared" si="6"/>
        <v>0</v>
      </c>
      <c r="AT29" s="7">
        <f t="shared" si="6"/>
        <v>0</v>
      </c>
      <c r="AU29" s="7">
        <f t="shared" si="6"/>
        <v>0</v>
      </c>
      <c r="AV29" s="7"/>
      <c r="AW29" s="32"/>
    </row>
    <row r="30" spans="1:49" ht="12.75" customHeight="1">
      <c r="A30" s="140"/>
      <c r="B30" s="143" t="s">
        <v>15</v>
      </c>
      <c r="C30" s="121" t="s">
        <v>12</v>
      </c>
      <c r="D30" s="81" t="s">
        <v>6</v>
      </c>
      <c r="E30" s="7">
        <f>E24</f>
        <v>29</v>
      </c>
      <c r="F30" s="111">
        <f aca="true" t="shared" si="7" ref="F30:AU30">F24</f>
        <v>29</v>
      </c>
      <c r="G30" s="7">
        <f t="shared" si="7"/>
        <v>29</v>
      </c>
      <c r="H30" s="7">
        <f t="shared" si="7"/>
        <v>29</v>
      </c>
      <c r="I30" s="7">
        <f t="shared" si="7"/>
        <v>29</v>
      </c>
      <c r="J30" s="7">
        <f t="shared" si="7"/>
        <v>29</v>
      </c>
      <c r="K30" s="7">
        <f t="shared" si="7"/>
        <v>29</v>
      </c>
      <c r="L30" s="7">
        <f t="shared" si="7"/>
        <v>29</v>
      </c>
      <c r="M30" s="7">
        <f t="shared" si="7"/>
        <v>29</v>
      </c>
      <c r="N30" s="7">
        <f t="shared" si="7"/>
        <v>29</v>
      </c>
      <c r="O30" s="7">
        <f t="shared" si="7"/>
        <v>29</v>
      </c>
      <c r="P30" s="7">
        <f t="shared" si="7"/>
        <v>29</v>
      </c>
      <c r="Q30" s="7">
        <f t="shared" si="7"/>
        <v>29</v>
      </c>
      <c r="R30" s="7">
        <f t="shared" si="7"/>
        <v>29</v>
      </c>
      <c r="S30" s="7">
        <f t="shared" si="7"/>
        <v>29</v>
      </c>
      <c r="T30" s="7">
        <f t="shared" si="7"/>
        <v>29</v>
      </c>
      <c r="U30" s="7">
        <f t="shared" si="7"/>
        <v>31</v>
      </c>
      <c r="V30" s="77">
        <f t="shared" si="7"/>
        <v>0</v>
      </c>
      <c r="W30" s="77">
        <f t="shared" si="7"/>
        <v>0</v>
      </c>
      <c r="X30" s="7">
        <f t="shared" si="7"/>
        <v>31</v>
      </c>
      <c r="Y30" s="7">
        <f t="shared" si="7"/>
        <v>31</v>
      </c>
      <c r="Z30" s="7">
        <f t="shared" si="7"/>
        <v>26</v>
      </c>
      <c r="AA30" s="7">
        <f t="shared" si="7"/>
        <v>20</v>
      </c>
      <c r="AB30" s="7">
        <f t="shared" si="7"/>
        <v>20</v>
      </c>
      <c r="AC30" s="7">
        <f t="shared" si="7"/>
        <v>19</v>
      </c>
      <c r="AD30" s="7">
        <f t="shared" si="7"/>
        <v>19</v>
      </c>
      <c r="AE30" s="7">
        <f t="shared" si="7"/>
        <v>15</v>
      </c>
      <c r="AF30" s="7">
        <f t="shared" si="7"/>
        <v>16</v>
      </c>
      <c r="AG30" s="7">
        <f t="shared" si="7"/>
        <v>21</v>
      </c>
      <c r="AH30" s="7">
        <f t="shared" si="7"/>
        <v>36</v>
      </c>
      <c r="AI30" s="7">
        <f t="shared" si="7"/>
        <v>36</v>
      </c>
      <c r="AJ30" s="7">
        <f t="shared" si="7"/>
        <v>36</v>
      </c>
      <c r="AK30" s="7">
        <f t="shared" si="7"/>
        <v>36</v>
      </c>
      <c r="AL30" s="7">
        <f t="shared" si="7"/>
        <v>36</v>
      </c>
      <c r="AM30" s="7">
        <f t="shared" si="7"/>
        <v>36</v>
      </c>
      <c r="AN30" s="7">
        <f t="shared" si="7"/>
        <v>36</v>
      </c>
      <c r="AO30" s="7">
        <f t="shared" si="7"/>
        <v>36</v>
      </c>
      <c r="AP30" s="7">
        <f t="shared" si="7"/>
        <v>0</v>
      </c>
      <c r="AQ30" s="7">
        <f t="shared" si="7"/>
        <v>0</v>
      </c>
      <c r="AR30" s="7">
        <f t="shared" si="7"/>
        <v>36</v>
      </c>
      <c r="AS30" s="7">
        <f t="shared" si="7"/>
        <v>36</v>
      </c>
      <c r="AT30" s="7">
        <f t="shared" si="7"/>
        <v>0</v>
      </c>
      <c r="AU30" s="7">
        <f t="shared" si="7"/>
        <v>0</v>
      </c>
      <c r="AV30" s="7">
        <f>SUM(E30:AU30)</f>
        <v>1073</v>
      </c>
      <c r="AW30" s="7"/>
    </row>
    <row r="31" spans="1:49" ht="12.75" customHeight="1">
      <c r="A31" s="140"/>
      <c r="B31" s="143"/>
      <c r="C31" s="123"/>
      <c r="D31" s="81" t="s">
        <v>7</v>
      </c>
      <c r="E31" s="7">
        <f>E35+E37+E43+E49+E51</f>
        <v>10</v>
      </c>
      <c r="F31" s="111">
        <f aca="true" t="shared" si="8" ref="F31:AU31">F35+F37+F43+F49+F51</f>
        <v>9</v>
      </c>
      <c r="G31" s="7">
        <f t="shared" si="8"/>
        <v>10</v>
      </c>
      <c r="H31" s="7">
        <f t="shared" si="8"/>
        <v>9</v>
      </c>
      <c r="I31" s="7">
        <f t="shared" si="8"/>
        <v>10</v>
      </c>
      <c r="J31" s="7">
        <f t="shared" si="8"/>
        <v>10</v>
      </c>
      <c r="K31" s="7">
        <f t="shared" si="8"/>
        <v>10</v>
      </c>
      <c r="L31" s="7">
        <f t="shared" si="8"/>
        <v>10</v>
      </c>
      <c r="M31" s="7">
        <f t="shared" si="8"/>
        <v>10</v>
      </c>
      <c r="N31" s="7">
        <f t="shared" si="8"/>
        <v>9</v>
      </c>
      <c r="O31" s="7">
        <f t="shared" si="8"/>
        <v>10</v>
      </c>
      <c r="P31" s="7">
        <f t="shared" si="8"/>
        <v>9</v>
      </c>
      <c r="Q31" s="7">
        <f t="shared" si="8"/>
        <v>11</v>
      </c>
      <c r="R31" s="7">
        <f t="shared" si="8"/>
        <v>11</v>
      </c>
      <c r="S31" s="7">
        <f t="shared" si="8"/>
        <v>11</v>
      </c>
      <c r="T31" s="7">
        <f t="shared" si="8"/>
        <v>11</v>
      </c>
      <c r="U31" s="7">
        <f t="shared" si="8"/>
        <v>9</v>
      </c>
      <c r="V31" s="77">
        <f t="shared" si="8"/>
        <v>0</v>
      </c>
      <c r="W31" s="77">
        <f t="shared" si="8"/>
        <v>0</v>
      </c>
      <c r="X31" s="7">
        <f t="shared" si="8"/>
        <v>13</v>
      </c>
      <c r="Y31" s="7">
        <f t="shared" si="8"/>
        <v>10</v>
      </c>
      <c r="Z31" s="7">
        <f t="shared" si="8"/>
        <v>7</v>
      </c>
      <c r="AA31" s="7">
        <f t="shared" si="8"/>
        <v>7</v>
      </c>
      <c r="AB31" s="7">
        <f t="shared" si="8"/>
        <v>7</v>
      </c>
      <c r="AC31" s="7">
        <f t="shared" si="8"/>
        <v>4</v>
      </c>
      <c r="AD31" s="7">
        <f t="shared" si="8"/>
        <v>6</v>
      </c>
      <c r="AE31" s="7">
        <f t="shared" si="8"/>
        <v>7</v>
      </c>
      <c r="AF31" s="7">
        <f t="shared" si="8"/>
        <v>7</v>
      </c>
      <c r="AG31" s="7">
        <f t="shared" si="8"/>
        <v>9</v>
      </c>
      <c r="AH31" s="7">
        <f t="shared" si="8"/>
        <v>0</v>
      </c>
      <c r="AI31" s="7">
        <f t="shared" si="8"/>
        <v>0</v>
      </c>
      <c r="AJ31" s="7">
        <f t="shared" si="8"/>
        <v>0</v>
      </c>
      <c r="AK31" s="7">
        <f t="shared" si="8"/>
        <v>0</v>
      </c>
      <c r="AL31" s="7">
        <f t="shared" si="8"/>
        <v>0</v>
      </c>
      <c r="AM31" s="7">
        <f t="shared" si="8"/>
        <v>0</v>
      </c>
      <c r="AN31" s="7">
        <f t="shared" si="8"/>
        <v>0</v>
      </c>
      <c r="AO31" s="7">
        <f t="shared" si="8"/>
        <v>0</v>
      </c>
      <c r="AP31" s="7">
        <f t="shared" si="8"/>
        <v>0</v>
      </c>
      <c r="AQ31" s="7">
        <f t="shared" si="8"/>
        <v>0</v>
      </c>
      <c r="AR31" s="7">
        <f t="shared" si="8"/>
        <v>0</v>
      </c>
      <c r="AS31" s="7">
        <f t="shared" si="8"/>
        <v>0</v>
      </c>
      <c r="AT31" s="7">
        <f t="shared" si="8"/>
        <v>0</v>
      </c>
      <c r="AU31" s="7">
        <f t="shared" si="8"/>
        <v>0</v>
      </c>
      <c r="AV31" s="7"/>
      <c r="AW31" s="7">
        <f>AW35+AW37+AW43+AW49+AW51</f>
        <v>246</v>
      </c>
    </row>
    <row r="32" spans="1:49" ht="12.75" customHeight="1">
      <c r="A32" s="140"/>
      <c r="B32" s="135" t="s">
        <v>36</v>
      </c>
      <c r="C32" s="138" t="s">
        <v>44</v>
      </c>
      <c r="D32" s="9" t="s">
        <v>6</v>
      </c>
      <c r="E32" s="4">
        <f>E34+E36+E38+E39</f>
        <v>21</v>
      </c>
      <c r="F32" s="108">
        <f aca="true" t="shared" si="9" ref="F32:AU32">F34+F36+F38+F39</f>
        <v>21</v>
      </c>
      <c r="G32" s="4">
        <f t="shared" si="9"/>
        <v>21</v>
      </c>
      <c r="H32" s="4">
        <f t="shared" si="9"/>
        <v>21</v>
      </c>
      <c r="I32" s="4">
        <f t="shared" si="9"/>
        <v>21</v>
      </c>
      <c r="J32" s="4">
        <f t="shared" si="9"/>
        <v>21</v>
      </c>
      <c r="K32" s="4">
        <f t="shared" si="9"/>
        <v>21</v>
      </c>
      <c r="L32" s="4">
        <f t="shared" si="9"/>
        <v>21</v>
      </c>
      <c r="M32" s="4">
        <f t="shared" si="9"/>
        <v>21</v>
      </c>
      <c r="N32" s="4">
        <f t="shared" si="9"/>
        <v>21</v>
      </c>
      <c r="O32" s="4">
        <f t="shared" si="9"/>
        <v>21</v>
      </c>
      <c r="P32" s="4">
        <f t="shared" si="9"/>
        <v>21</v>
      </c>
      <c r="Q32" s="4">
        <f t="shared" si="9"/>
        <v>21</v>
      </c>
      <c r="R32" s="4">
        <f t="shared" si="9"/>
        <v>21</v>
      </c>
      <c r="S32" s="4">
        <f t="shared" si="9"/>
        <v>23</v>
      </c>
      <c r="T32" s="4">
        <f t="shared" si="9"/>
        <v>23</v>
      </c>
      <c r="U32" s="4">
        <f t="shared" si="9"/>
        <v>27</v>
      </c>
      <c r="V32" s="77">
        <f t="shared" si="9"/>
        <v>0</v>
      </c>
      <c r="W32" s="77">
        <f t="shared" si="9"/>
        <v>0</v>
      </c>
      <c r="X32" s="4">
        <f t="shared" si="9"/>
        <v>9</v>
      </c>
      <c r="Y32" s="4">
        <f t="shared" si="9"/>
        <v>15</v>
      </c>
      <c r="Z32" s="4">
        <f t="shared" si="9"/>
        <v>15</v>
      </c>
      <c r="AA32" s="4">
        <f t="shared" si="9"/>
        <v>9</v>
      </c>
      <c r="AB32" s="4">
        <f t="shared" si="9"/>
        <v>9</v>
      </c>
      <c r="AC32" s="4">
        <f t="shared" si="9"/>
        <v>9</v>
      </c>
      <c r="AD32" s="4">
        <f t="shared" si="9"/>
        <v>7</v>
      </c>
      <c r="AE32" s="4">
        <f t="shared" si="9"/>
        <v>0</v>
      </c>
      <c r="AF32" s="4">
        <f t="shared" si="9"/>
        <v>0</v>
      </c>
      <c r="AG32" s="4">
        <f t="shared" si="9"/>
        <v>0</v>
      </c>
      <c r="AH32" s="4">
        <f t="shared" si="9"/>
        <v>0</v>
      </c>
      <c r="AI32" s="4">
        <f t="shared" si="9"/>
        <v>0</v>
      </c>
      <c r="AJ32" s="4">
        <f t="shared" si="9"/>
        <v>36</v>
      </c>
      <c r="AK32" s="4">
        <f t="shared" si="9"/>
        <v>36</v>
      </c>
      <c r="AL32" s="4">
        <f t="shared" si="9"/>
        <v>36</v>
      </c>
      <c r="AM32" s="4">
        <f t="shared" si="9"/>
        <v>36</v>
      </c>
      <c r="AN32" s="4">
        <f t="shared" si="9"/>
        <v>36</v>
      </c>
      <c r="AO32" s="4">
        <f t="shared" si="9"/>
        <v>36</v>
      </c>
      <c r="AP32" s="4">
        <f t="shared" si="9"/>
        <v>36</v>
      </c>
      <c r="AQ32" s="4">
        <f t="shared" si="9"/>
        <v>36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7">
        <f>SUM(E32:AU32)</f>
        <v>728</v>
      </c>
      <c r="AW32" s="7"/>
    </row>
    <row r="33" spans="1:49" ht="12.75" customHeight="1">
      <c r="A33" s="140"/>
      <c r="B33" s="136"/>
      <c r="C33" s="139"/>
      <c r="D33" s="5" t="s">
        <v>7</v>
      </c>
      <c r="E33" s="4">
        <f>E35+E37</f>
        <v>7</v>
      </c>
      <c r="F33" s="108">
        <f aca="true" t="shared" si="10" ref="F33:AU33">F35+F37</f>
        <v>6</v>
      </c>
      <c r="G33" s="4">
        <f t="shared" si="10"/>
        <v>7</v>
      </c>
      <c r="H33" s="4">
        <f t="shared" si="10"/>
        <v>6</v>
      </c>
      <c r="I33" s="4">
        <f t="shared" si="10"/>
        <v>7</v>
      </c>
      <c r="J33" s="4">
        <f t="shared" si="10"/>
        <v>7</v>
      </c>
      <c r="K33" s="4">
        <f t="shared" si="10"/>
        <v>7</v>
      </c>
      <c r="L33" s="4">
        <f t="shared" si="10"/>
        <v>7</v>
      </c>
      <c r="M33" s="4">
        <f t="shared" si="10"/>
        <v>7</v>
      </c>
      <c r="N33" s="4">
        <f t="shared" si="10"/>
        <v>6</v>
      </c>
      <c r="O33" s="4">
        <f t="shared" si="10"/>
        <v>7</v>
      </c>
      <c r="P33" s="4">
        <f t="shared" si="10"/>
        <v>6</v>
      </c>
      <c r="Q33" s="4">
        <f t="shared" si="10"/>
        <v>8</v>
      </c>
      <c r="R33" s="4">
        <f t="shared" si="10"/>
        <v>8</v>
      </c>
      <c r="S33" s="4">
        <f t="shared" si="10"/>
        <v>8</v>
      </c>
      <c r="T33" s="4">
        <f t="shared" si="10"/>
        <v>8</v>
      </c>
      <c r="U33" s="4">
        <f t="shared" si="10"/>
        <v>7</v>
      </c>
      <c r="V33" s="77">
        <f t="shared" si="10"/>
        <v>0</v>
      </c>
      <c r="W33" s="77">
        <f t="shared" si="10"/>
        <v>0</v>
      </c>
      <c r="X33" s="4">
        <f t="shared" si="10"/>
        <v>4</v>
      </c>
      <c r="Y33" s="4">
        <f t="shared" si="10"/>
        <v>3</v>
      </c>
      <c r="Z33" s="4">
        <f t="shared" si="10"/>
        <v>3</v>
      </c>
      <c r="AA33" s="4">
        <f t="shared" si="10"/>
        <v>3</v>
      </c>
      <c r="AB33" s="4">
        <f t="shared" si="10"/>
        <v>2</v>
      </c>
      <c r="AC33" s="4">
        <f t="shared" si="10"/>
        <v>1</v>
      </c>
      <c r="AD33" s="4">
        <f t="shared" si="10"/>
        <v>1</v>
      </c>
      <c r="AE33" s="4">
        <f t="shared" si="10"/>
        <v>0</v>
      </c>
      <c r="AF33" s="4">
        <f t="shared" si="10"/>
        <v>0</v>
      </c>
      <c r="AG33" s="4">
        <f t="shared" si="10"/>
        <v>0</v>
      </c>
      <c r="AH33" s="4">
        <f t="shared" si="10"/>
        <v>0</v>
      </c>
      <c r="AI33" s="4">
        <f t="shared" si="10"/>
        <v>0</v>
      </c>
      <c r="AJ33" s="4">
        <f t="shared" si="10"/>
        <v>0</v>
      </c>
      <c r="AK33" s="4">
        <f t="shared" si="10"/>
        <v>0</v>
      </c>
      <c r="AL33" s="4">
        <f t="shared" si="10"/>
        <v>0</v>
      </c>
      <c r="AM33" s="4">
        <f t="shared" si="10"/>
        <v>0</v>
      </c>
      <c r="AN33" s="4">
        <f t="shared" si="10"/>
        <v>0</v>
      </c>
      <c r="AO33" s="4">
        <f t="shared" si="10"/>
        <v>0</v>
      </c>
      <c r="AP33" s="4">
        <f t="shared" si="10"/>
        <v>0</v>
      </c>
      <c r="AQ33" s="4">
        <f t="shared" si="10"/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7"/>
      <c r="AW33" s="7"/>
    </row>
    <row r="34" spans="1:49" ht="12.75" customHeight="1">
      <c r="A34" s="140"/>
      <c r="B34" s="135" t="s">
        <v>20</v>
      </c>
      <c r="C34" s="129" t="s">
        <v>45</v>
      </c>
      <c r="D34" s="9" t="s">
        <v>6</v>
      </c>
      <c r="E34" s="80">
        <v>2</v>
      </c>
      <c r="F34" s="107">
        <v>2</v>
      </c>
      <c r="G34" s="79">
        <v>2</v>
      </c>
      <c r="H34" s="79">
        <v>2</v>
      </c>
      <c r="I34" s="79">
        <v>2</v>
      </c>
      <c r="J34" s="79">
        <v>2</v>
      </c>
      <c r="K34" s="79">
        <v>2</v>
      </c>
      <c r="L34" s="79">
        <v>2</v>
      </c>
      <c r="M34" s="79">
        <v>2</v>
      </c>
      <c r="N34" s="79">
        <v>2</v>
      </c>
      <c r="O34" s="79">
        <v>2</v>
      </c>
      <c r="P34" s="79">
        <v>2</v>
      </c>
      <c r="Q34" s="79">
        <v>2</v>
      </c>
      <c r="R34" s="79">
        <v>2</v>
      </c>
      <c r="S34" s="79">
        <v>2</v>
      </c>
      <c r="T34" s="79">
        <v>2</v>
      </c>
      <c r="U34" s="79"/>
      <c r="V34" s="77">
        <f aca="true" t="shared" si="11" ref="V34:V39">V36+V38+V44+V46</f>
        <v>0</v>
      </c>
      <c r="W34" s="77">
        <v>0</v>
      </c>
      <c r="X34" s="5"/>
      <c r="Y34" s="5"/>
      <c r="Z34" s="5"/>
      <c r="AA34" s="5"/>
      <c r="AB34" s="5"/>
      <c r="AC34" s="34"/>
      <c r="AD34" s="5"/>
      <c r="AE34" s="34"/>
      <c r="AF34" s="5"/>
      <c r="AG34" s="26"/>
      <c r="AH34" s="8"/>
      <c r="AI34" s="40"/>
      <c r="AJ34" s="35"/>
      <c r="AK34" s="35"/>
      <c r="AL34" s="34"/>
      <c r="AM34" s="35"/>
      <c r="AN34" s="35"/>
      <c r="AO34" s="35"/>
      <c r="AP34" s="35"/>
      <c r="AQ34" s="35"/>
      <c r="AR34" s="41"/>
      <c r="AS34" s="35"/>
      <c r="AT34" s="35"/>
      <c r="AU34" s="35"/>
      <c r="AV34" s="7">
        <f>SUM(E34:AU34)</f>
        <v>32</v>
      </c>
      <c r="AW34" s="7"/>
    </row>
    <row r="35" spans="1:49" ht="12.75" customHeight="1">
      <c r="A35" s="140"/>
      <c r="B35" s="136"/>
      <c r="C35" s="130"/>
      <c r="D35" s="5" t="s">
        <v>7</v>
      </c>
      <c r="E35" s="4">
        <v>1</v>
      </c>
      <c r="F35" s="108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/>
      <c r="V35" s="77">
        <f t="shared" si="11"/>
        <v>0</v>
      </c>
      <c r="W35" s="77">
        <v>0</v>
      </c>
      <c r="X35" s="5"/>
      <c r="Y35" s="5"/>
      <c r="Z35" s="5"/>
      <c r="AA35" s="5"/>
      <c r="AB35" s="5"/>
      <c r="AC35" s="34"/>
      <c r="AD35" s="5"/>
      <c r="AE35" s="34"/>
      <c r="AF35" s="5"/>
      <c r="AG35" s="26"/>
      <c r="AH35" s="8"/>
      <c r="AI35" s="40"/>
      <c r="AJ35" s="35"/>
      <c r="AK35" s="35"/>
      <c r="AL35" s="34"/>
      <c r="AM35" s="35"/>
      <c r="AN35" s="35"/>
      <c r="AO35" s="35"/>
      <c r="AP35" s="35"/>
      <c r="AQ35" s="35"/>
      <c r="AR35" s="41"/>
      <c r="AS35" s="35"/>
      <c r="AT35" s="35"/>
      <c r="AU35" s="35"/>
      <c r="AV35" s="7"/>
      <c r="AW35" s="7">
        <f>SUM(E35:AV35)</f>
        <v>16</v>
      </c>
    </row>
    <row r="36" spans="1:49" ht="42" customHeight="1">
      <c r="A36" s="140"/>
      <c r="B36" s="135" t="s">
        <v>37</v>
      </c>
      <c r="C36" s="129" t="s">
        <v>46</v>
      </c>
      <c r="D36" s="9" t="s">
        <v>6</v>
      </c>
      <c r="E36" s="79">
        <v>13</v>
      </c>
      <c r="F36" s="79">
        <v>13</v>
      </c>
      <c r="G36" s="79">
        <v>13</v>
      </c>
      <c r="H36" s="79">
        <v>13</v>
      </c>
      <c r="I36" s="79">
        <v>13</v>
      </c>
      <c r="J36" s="79">
        <v>13</v>
      </c>
      <c r="K36" s="79">
        <v>13</v>
      </c>
      <c r="L36" s="79">
        <v>13</v>
      </c>
      <c r="M36" s="79">
        <v>13</v>
      </c>
      <c r="N36" s="79">
        <v>13</v>
      </c>
      <c r="O36" s="79">
        <v>13</v>
      </c>
      <c r="P36" s="79">
        <v>13</v>
      </c>
      <c r="Q36" s="79">
        <v>13</v>
      </c>
      <c r="R36" s="79">
        <v>13</v>
      </c>
      <c r="S36" s="79">
        <v>15</v>
      </c>
      <c r="T36" s="79">
        <v>15</v>
      </c>
      <c r="U36" s="79">
        <v>15</v>
      </c>
      <c r="V36" s="77">
        <f t="shared" si="11"/>
        <v>0</v>
      </c>
      <c r="W36" s="77">
        <v>0</v>
      </c>
      <c r="X36" s="83">
        <v>9</v>
      </c>
      <c r="Y36" s="83">
        <v>9</v>
      </c>
      <c r="Z36" s="83">
        <v>9</v>
      </c>
      <c r="AA36" s="83">
        <v>3</v>
      </c>
      <c r="AB36" s="83">
        <v>3</v>
      </c>
      <c r="AC36" s="83">
        <v>3</v>
      </c>
      <c r="AD36" s="83">
        <v>1</v>
      </c>
      <c r="AE36" s="83"/>
      <c r="AF36" s="83"/>
      <c r="AG36" s="83"/>
      <c r="AH36" s="83"/>
      <c r="AI36" s="40"/>
      <c r="AJ36" s="35"/>
      <c r="AK36" s="35"/>
      <c r="AL36" s="34"/>
      <c r="AM36" s="35"/>
      <c r="AN36" s="35"/>
      <c r="AO36" s="35"/>
      <c r="AP36" s="35"/>
      <c r="AQ36" s="35"/>
      <c r="AR36" s="41"/>
      <c r="AS36" s="35"/>
      <c r="AT36" s="35"/>
      <c r="AU36" s="35"/>
      <c r="AV36" s="7">
        <f>SUM(E36:AU36)</f>
        <v>264</v>
      </c>
      <c r="AW36" s="7"/>
    </row>
    <row r="37" spans="1:50" ht="12.75" customHeight="1">
      <c r="A37" s="140"/>
      <c r="B37" s="136"/>
      <c r="C37" s="130"/>
      <c r="D37" s="5" t="s">
        <v>7</v>
      </c>
      <c r="E37" s="4">
        <v>6</v>
      </c>
      <c r="F37" s="4">
        <v>5</v>
      </c>
      <c r="G37" s="4">
        <v>6</v>
      </c>
      <c r="H37" s="4">
        <v>5</v>
      </c>
      <c r="I37" s="4">
        <v>6</v>
      </c>
      <c r="J37" s="4">
        <v>6</v>
      </c>
      <c r="K37" s="4">
        <v>6</v>
      </c>
      <c r="L37" s="4">
        <v>6</v>
      </c>
      <c r="M37" s="4">
        <v>6</v>
      </c>
      <c r="N37" s="4">
        <v>5</v>
      </c>
      <c r="O37" s="4">
        <v>6</v>
      </c>
      <c r="P37" s="4">
        <v>5</v>
      </c>
      <c r="Q37" s="4">
        <v>7</v>
      </c>
      <c r="R37" s="4">
        <v>7</v>
      </c>
      <c r="S37" s="4">
        <v>7</v>
      </c>
      <c r="T37" s="4">
        <v>7</v>
      </c>
      <c r="U37" s="4">
        <v>7</v>
      </c>
      <c r="V37" s="77">
        <f t="shared" si="11"/>
        <v>0</v>
      </c>
      <c r="W37" s="77">
        <v>0</v>
      </c>
      <c r="X37" s="5">
        <v>4</v>
      </c>
      <c r="Y37" s="5">
        <v>3</v>
      </c>
      <c r="Z37" s="5">
        <v>3</v>
      </c>
      <c r="AA37" s="5">
        <v>3</v>
      </c>
      <c r="AB37" s="5">
        <v>2</v>
      </c>
      <c r="AC37" s="34">
        <v>1</v>
      </c>
      <c r="AD37" s="34">
        <v>1</v>
      </c>
      <c r="AE37" s="34"/>
      <c r="AF37" s="34"/>
      <c r="AG37" s="34"/>
      <c r="AH37" s="34"/>
      <c r="AI37" s="40"/>
      <c r="AJ37" s="35"/>
      <c r="AK37" s="35"/>
      <c r="AL37" s="34"/>
      <c r="AM37" s="35"/>
      <c r="AN37" s="35"/>
      <c r="AO37" s="35"/>
      <c r="AP37" s="35"/>
      <c r="AQ37" s="35"/>
      <c r="AR37" s="41"/>
      <c r="AS37" s="35"/>
      <c r="AT37" s="35"/>
      <c r="AU37" s="35"/>
      <c r="AV37" s="7"/>
      <c r="AW37" s="7">
        <f>SUM(E37:AV37)</f>
        <v>120</v>
      </c>
      <c r="AX37" s="16"/>
    </row>
    <row r="38" spans="1:49" ht="12.75">
      <c r="A38" s="140"/>
      <c r="B38" s="22" t="s">
        <v>38</v>
      </c>
      <c r="C38" s="18" t="s">
        <v>62</v>
      </c>
      <c r="D38" s="9" t="s">
        <v>6</v>
      </c>
      <c r="E38" s="79">
        <v>6</v>
      </c>
      <c r="F38" s="79">
        <v>6</v>
      </c>
      <c r="G38" s="79">
        <v>6</v>
      </c>
      <c r="H38" s="79">
        <v>6</v>
      </c>
      <c r="I38" s="79">
        <v>6</v>
      </c>
      <c r="J38" s="79">
        <v>6</v>
      </c>
      <c r="K38" s="79">
        <v>6</v>
      </c>
      <c r="L38" s="79">
        <v>6</v>
      </c>
      <c r="M38" s="79">
        <v>6</v>
      </c>
      <c r="N38" s="79">
        <v>6</v>
      </c>
      <c r="O38" s="79">
        <v>6</v>
      </c>
      <c r="P38" s="79">
        <v>6</v>
      </c>
      <c r="Q38" s="79">
        <v>6</v>
      </c>
      <c r="R38" s="79">
        <v>6</v>
      </c>
      <c r="S38" s="79">
        <v>6</v>
      </c>
      <c r="T38" s="79">
        <v>6</v>
      </c>
      <c r="U38" s="79">
        <v>12</v>
      </c>
      <c r="V38" s="77">
        <f t="shared" si="11"/>
        <v>0</v>
      </c>
      <c r="W38" s="77">
        <v>0</v>
      </c>
      <c r="X38" s="11"/>
      <c r="Y38" s="83">
        <v>6</v>
      </c>
      <c r="Z38" s="86">
        <v>6</v>
      </c>
      <c r="AA38" s="92">
        <v>6</v>
      </c>
      <c r="AB38" s="83">
        <v>6</v>
      </c>
      <c r="AC38" s="87">
        <v>6</v>
      </c>
      <c r="AD38" s="92">
        <v>6</v>
      </c>
      <c r="AE38" s="84"/>
      <c r="AF38" s="85"/>
      <c r="AG38" s="8"/>
      <c r="AH38" s="8"/>
      <c r="AI38" s="36"/>
      <c r="AJ38" s="36"/>
      <c r="AK38" s="36"/>
      <c r="AL38" s="36"/>
      <c r="AM38" s="36"/>
      <c r="AN38" s="36"/>
      <c r="AO38" s="36"/>
      <c r="AP38" s="35"/>
      <c r="AQ38" s="35"/>
      <c r="AR38" s="41"/>
      <c r="AS38" s="35"/>
      <c r="AT38" s="35"/>
      <c r="AU38" s="35"/>
      <c r="AV38" s="7">
        <f>SUM(E38:AU38)</f>
        <v>144</v>
      </c>
      <c r="AW38" s="7"/>
    </row>
    <row r="39" spans="1:50" ht="12.75">
      <c r="A39" s="140"/>
      <c r="B39" s="22" t="s">
        <v>47</v>
      </c>
      <c r="C39" s="18" t="s">
        <v>63</v>
      </c>
      <c r="D39" s="9" t="s">
        <v>6</v>
      </c>
      <c r="E39" s="4"/>
      <c r="F39" s="4"/>
      <c r="G39" s="4"/>
      <c r="H39" s="4"/>
      <c r="I39" s="4"/>
      <c r="J39" s="4"/>
      <c r="K39" s="4"/>
      <c r="L39" s="5"/>
      <c r="M39" s="5"/>
      <c r="N39" s="34"/>
      <c r="O39" s="5"/>
      <c r="P39" s="5"/>
      <c r="Q39" s="5"/>
      <c r="R39" s="5"/>
      <c r="S39" s="5"/>
      <c r="T39" s="5"/>
      <c r="U39" s="5"/>
      <c r="V39" s="77">
        <f t="shared" si="11"/>
        <v>0</v>
      </c>
      <c r="W39" s="77">
        <v>0</v>
      </c>
      <c r="X39" s="5"/>
      <c r="Y39" s="5"/>
      <c r="Z39" s="5"/>
      <c r="AA39" s="5"/>
      <c r="AB39" s="5"/>
      <c r="AC39" s="87"/>
      <c r="AD39" s="87"/>
      <c r="AE39" s="87"/>
      <c r="AF39" s="87"/>
      <c r="AG39" s="87"/>
      <c r="AH39" s="87"/>
      <c r="AI39" s="87"/>
      <c r="AJ39" s="87">
        <v>36</v>
      </c>
      <c r="AK39" s="87">
        <v>36</v>
      </c>
      <c r="AL39" s="87">
        <v>36</v>
      </c>
      <c r="AM39" s="87">
        <v>36</v>
      </c>
      <c r="AN39" s="87">
        <v>36</v>
      </c>
      <c r="AO39" s="87">
        <v>36</v>
      </c>
      <c r="AP39" s="83">
        <v>36</v>
      </c>
      <c r="AQ39" s="83">
        <v>36</v>
      </c>
      <c r="AR39" s="5"/>
      <c r="AS39" s="5"/>
      <c r="AT39" s="5"/>
      <c r="AU39" s="5"/>
      <c r="AV39" s="7">
        <f>SUM(E39:AU39)</f>
        <v>288</v>
      </c>
      <c r="AW39" s="7"/>
      <c r="AX39" s="16"/>
    </row>
    <row r="40" spans="1:49" ht="25.5" customHeight="1">
      <c r="A40" s="141"/>
      <c r="B40" s="156" t="s">
        <v>48</v>
      </c>
      <c r="C40" s="162" t="s">
        <v>49</v>
      </c>
      <c r="D40" s="9" t="s">
        <v>6</v>
      </c>
      <c r="E40" s="4">
        <f>E42+E44+E45</f>
        <v>6</v>
      </c>
      <c r="F40" s="4">
        <f aca="true" t="shared" si="12" ref="F40:AU40">F42+F44+F45</f>
        <v>6</v>
      </c>
      <c r="G40" s="4">
        <f t="shared" si="12"/>
        <v>6</v>
      </c>
      <c r="H40" s="4">
        <f t="shared" si="12"/>
        <v>6</v>
      </c>
      <c r="I40" s="4">
        <f t="shared" si="12"/>
        <v>6</v>
      </c>
      <c r="J40" s="4">
        <f t="shared" si="12"/>
        <v>6</v>
      </c>
      <c r="K40" s="4">
        <f t="shared" si="12"/>
        <v>6</v>
      </c>
      <c r="L40" s="4">
        <f t="shared" si="12"/>
        <v>6</v>
      </c>
      <c r="M40" s="4">
        <f t="shared" si="12"/>
        <v>6</v>
      </c>
      <c r="N40" s="4">
        <f t="shared" si="12"/>
        <v>6</v>
      </c>
      <c r="O40" s="4">
        <f t="shared" si="12"/>
        <v>6</v>
      </c>
      <c r="P40" s="4">
        <f t="shared" si="12"/>
        <v>6</v>
      </c>
      <c r="Q40" s="4">
        <f t="shared" si="12"/>
        <v>6</v>
      </c>
      <c r="R40" s="4">
        <f t="shared" si="12"/>
        <v>6</v>
      </c>
      <c r="S40" s="4">
        <f t="shared" si="12"/>
        <v>6</v>
      </c>
      <c r="T40" s="4">
        <f t="shared" si="12"/>
        <v>6</v>
      </c>
      <c r="U40" s="4">
        <f t="shared" si="12"/>
        <v>4</v>
      </c>
      <c r="V40" s="77">
        <f t="shared" si="12"/>
        <v>0</v>
      </c>
      <c r="W40" s="77">
        <f t="shared" si="12"/>
        <v>0</v>
      </c>
      <c r="X40" s="4">
        <f t="shared" si="12"/>
        <v>3</v>
      </c>
      <c r="Y40" s="4">
        <f t="shared" si="12"/>
        <v>3</v>
      </c>
      <c r="Z40" s="4">
        <f t="shared" si="12"/>
        <v>9</v>
      </c>
      <c r="AA40" s="4">
        <f t="shared" si="12"/>
        <v>15</v>
      </c>
      <c r="AB40" s="4">
        <f t="shared" si="12"/>
        <v>15</v>
      </c>
      <c r="AC40" s="4">
        <f t="shared" si="12"/>
        <v>15</v>
      </c>
      <c r="AD40" s="4">
        <f t="shared" si="12"/>
        <v>15</v>
      </c>
      <c r="AE40" s="4">
        <f t="shared" si="12"/>
        <v>21</v>
      </c>
      <c r="AF40" s="4">
        <f t="shared" si="12"/>
        <v>21</v>
      </c>
      <c r="AG40" s="4">
        <f t="shared" si="12"/>
        <v>23</v>
      </c>
      <c r="AH40" s="4">
        <f t="shared" si="12"/>
        <v>36</v>
      </c>
      <c r="AI40" s="4">
        <f t="shared" si="12"/>
        <v>0</v>
      </c>
      <c r="AJ40" s="4">
        <f t="shared" si="12"/>
        <v>0</v>
      </c>
      <c r="AK40" s="4">
        <f t="shared" si="12"/>
        <v>0</v>
      </c>
      <c r="AL40" s="4">
        <f t="shared" si="12"/>
        <v>0</v>
      </c>
      <c r="AM40" s="4">
        <f t="shared" si="12"/>
        <v>0</v>
      </c>
      <c r="AN40" s="4">
        <f t="shared" si="12"/>
        <v>0</v>
      </c>
      <c r="AO40" s="4">
        <f t="shared" si="12"/>
        <v>0</v>
      </c>
      <c r="AP40" s="4">
        <f t="shared" si="12"/>
        <v>0</v>
      </c>
      <c r="AQ40" s="4">
        <f t="shared" si="12"/>
        <v>0</v>
      </c>
      <c r="AR40" s="4">
        <f t="shared" si="12"/>
        <v>0</v>
      </c>
      <c r="AS40" s="4">
        <f t="shared" si="12"/>
        <v>0</v>
      </c>
      <c r="AT40" s="4">
        <f t="shared" si="12"/>
        <v>0</v>
      </c>
      <c r="AU40" s="4">
        <f t="shared" si="12"/>
        <v>0</v>
      </c>
      <c r="AV40" s="7">
        <f>SUM(E40:AU40)</f>
        <v>276</v>
      </c>
      <c r="AW40" s="7"/>
    </row>
    <row r="41" spans="1:49" ht="12.75">
      <c r="A41" s="141"/>
      <c r="B41" s="157"/>
      <c r="C41" s="163"/>
      <c r="D41" s="5" t="s">
        <v>7</v>
      </c>
      <c r="E41" s="4">
        <f>E43</f>
        <v>3</v>
      </c>
      <c r="F41" s="4">
        <f aca="true" t="shared" si="13" ref="F41:AU41">F43</f>
        <v>3</v>
      </c>
      <c r="G41" s="4">
        <f t="shared" si="13"/>
        <v>3</v>
      </c>
      <c r="H41" s="4">
        <f t="shared" si="13"/>
        <v>3</v>
      </c>
      <c r="I41" s="4">
        <f t="shared" si="13"/>
        <v>3</v>
      </c>
      <c r="J41" s="4">
        <f t="shared" si="13"/>
        <v>3</v>
      </c>
      <c r="K41" s="4">
        <f t="shared" si="13"/>
        <v>3</v>
      </c>
      <c r="L41" s="4">
        <f t="shared" si="13"/>
        <v>3</v>
      </c>
      <c r="M41" s="4">
        <f t="shared" si="13"/>
        <v>3</v>
      </c>
      <c r="N41" s="4">
        <f t="shared" si="13"/>
        <v>3</v>
      </c>
      <c r="O41" s="4">
        <f t="shared" si="13"/>
        <v>3</v>
      </c>
      <c r="P41" s="4">
        <f t="shared" si="13"/>
        <v>3</v>
      </c>
      <c r="Q41" s="4">
        <f t="shared" si="13"/>
        <v>3</v>
      </c>
      <c r="R41" s="4">
        <f t="shared" si="13"/>
        <v>3</v>
      </c>
      <c r="S41" s="4">
        <f t="shared" si="13"/>
        <v>3</v>
      </c>
      <c r="T41" s="4">
        <f t="shared" si="13"/>
        <v>3</v>
      </c>
      <c r="U41" s="4">
        <f t="shared" si="13"/>
        <v>2</v>
      </c>
      <c r="V41" s="77">
        <f t="shared" si="13"/>
        <v>0</v>
      </c>
      <c r="W41" s="77">
        <f t="shared" si="13"/>
        <v>0</v>
      </c>
      <c r="X41" s="4">
        <f t="shared" si="13"/>
        <v>1</v>
      </c>
      <c r="Y41" s="4">
        <f t="shared" si="13"/>
        <v>1</v>
      </c>
      <c r="Z41" s="4">
        <f t="shared" si="13"/>
        <v>2</v>
      </c>
      <c r="AA41" s="4">
        <f t="shared" si="13"/>
        <v>2</v>
      </c>
      <c r="AB41" s="4">
        <f t="shared" si="13"/>
        <v>2</v>
      </c>
      <c r="AC41" s="4">
        <f t="shared" si="13"/>
        <v>1</v>
      </c>
      <c r="AD41" s="4">
        <f t="shared" si="13"/>
        <v>1</v>
      </c>
      <c r="AE41" s="4">
        <f t="shared" si="13"/>
        <v>2</v>
      </c>
      <c r="AF41" s="4">
        <f t="shared" si="13"/>
        <v>2</v>
      </c>
      <c r="AG41" s="4">
        <f t="shared" si="13"/>
        <v>3</v>
      </c>
      <c r="AH41" s="4">
        <f t="shared" si="13"/>
        <v>0</v>
      </c>
      <c r="AI41" s="4">
        <f t="shared" si="13"/>
        <v>0</v>
      </c>
      <c r="AJ41" s="4">
        <f t="shared" si="13"/>
        <v>0</v>
      </c>
      <c r="AK41" s="4">
        <f t="shared" si="13"/>
        <v>0</v>
      </c>
      <c r="AL41" s="4">
        <f t="shared" si="13"/>
        <v>0</v>
      </c>
      <c r="AM41" s="4">
        <f t="shared" si="13"/>
        <v>0</v>
      </c>
      <c r="AN41" s="4">
        <f t="shared" si="13"/>
        <v>0</v>
      </c>
      <c r="AO41" s="4">
        <f t="shared" si="13"/>
        <v>0</v>
      </c>
      <c r="AP41" s="4">
        <f t="shared" si="13"/>
        <v>0</v>
      </c>
      <c r="AQ41" s="4">
        <f t="shared" si="13"/>
        <v>0</v>
      </c>
      <c r="AR41" s="4">
        <f t="shared" si="13"/>
        <v>0</v>
      </c>
      <c r="AS41" s="4">
        <f t="shared" si="13"/>
        <v>0</v>
      </c>
      <c r="AT41" s="4">
        <f t="shared" si="13"/>
        <v>0</v>
      </c>
      <c r="AU41" s="4">
        <f t="shared" si="13"/>
        <v>0</v>
      </c>
      <c r="AV41" s="7"/>
      <c r="AW41" s="7">
        <f>AW43</f>
        <v>67</v>
      </c>
    </row>
    <row r="42" spans="1:49" ht="38.25" customHeight="1">
      <c r="A42" s="141"/>
      <c r="B42" s="144" t="s">
        <v>50</v>
      </c>
      <c r="C42" s="129" t="s">
        <v>51</v>
      </c>
      <c r="D42" s="9" t="s">
        <v>6</v>
      </c>
      <c r="E42" s="79">
        <v>6</v>
      </c>
      <c r="F42" s="79">
        <v>6</v>
      </c>
      <c r="G42" s="79">
        <v>6</v>
      </c>
      <c r="H42" s="79">
        <v>6</v>
      </c>
      <c r="I42" s="79">
        <v>6</v>
      </c>
      <c r="J42" s="79">
        <v>6</v>
      </c>
      <c r="K42" s="79">
        <v>6</v>
      </c>
      <c r="L42" s="79">
        <v>6</v>
      </c>
      <c r="M42" s="79">
        <v>6</v>
      </c>
      <c r="N42" s="79">
        <v>6</v>
      </c>
      <c r="O42" s="79">
        <v>6</v>
      </c>
      <c r="P42" s="79">
        <v>6</v>
      </c>
      <c r="Q42" s="79">
        <v>6</v>
      </c>
      <c r="R42" s="79">
        <v>6</v>
      </c>
      <c r="S42" s="79">
        <v>6</v>
      </c>
      <c r="T42" s="79">
        <v>6</v>
      </c>
      <c r="U42" s="79">
        <v>4</v>
      </c>
      <c r="V42" s="77">
        <f>V44+V46+V52+V54</f>
        <v>0</v>
      </c>
      <c r="W42" s="77">
        <v>0</v>
      </c>
      <c r="X42" s="83">
        <v>3</v>
      </c>
      <c r="Y42" s="83">
        <v>3</v>
      </c>
      <c r="Z42" s="83">
        <v>3</v>
      </c>
      <c r="AA42" s="83">
        <v>3</v>
      </c>
      <c r="AB42" s="83">
        <v>3</v>
      </c>
      <c r="AC42" s="83">
        <v>3</v>
      </c>
      <c r="AD42" s="83">
        <v>3</v>
      </c>
      <c r="AE42" s="83">
        <v>3</v>
      </c>
      <c r="AF42" s="83">
        <v>3</v>
      </c>
      <c r="AG42" s="86">
        <v>5</v>
      </c>
      <c r="AH42" s="92"/>
      <c r="AI42" s="40"/>
      <c r="AJ42" s="35"/>
      <c r="AK42" s="35"/>
      <c r="AL42" s="34"/>
      <c r="AM42" s="35"/>
      <c r="AN42" s="35"/>
      <c r="AO42" s="35"/>
      <c r="AP42" s="35"/>
      <c r="AQ42" s="35"/>
      <c r="AR42" s="41"/>
      <c r="AS42" s="35"/>
      <c r="AT42" s="35"/>
      <c r="AU42" s="35"/>
      <c r="AV42" s="7">
        <f>SUM(E42:AU42)</f>
        <v>132</v>
      </c>
      <c r="AW42" s="7"/>
    </row>
    <row r="43" spans="1:50" ht="12.75">
      <c r="A43" s="141"/>
      <c r="B43" s="144"/>
      <c r="C43" s="130"/>
      <c r="D43" s="5" t="s">
        <v>7</v>
      </c>
      <c r="E43" s="4">
        <v>3</v>
      </c>
      <c r="F43" s="4">
        <v>3</v>
      </c>
      <c r="G43" s="4">
        <v>3</v>
      </c>
      <c r="H43" s="4">
        <v>3</v>
      </c>
      <c r="I43" s="4">
        <v>3</v>
      </c>
      <c r="J43" s="4">
        <v>3</v>
      </c>
      <c r="K43" s="4">
        <v>3</v>
      </c>
      <c r="L43" s="4">
        <v>3</v>
      </c>
      <c r="M43" s="4">
        <v>3</v>
      </c>
      <c r="N43" s="4">
        <v>3</v>
      </c>
      <c r="O43" s="4">
        <v>3</v>
      </c>
      <c r="P43" s="4">
        <v>3</v>
      </c>
      <c r="Q43" s="4">
        <v>3</v>
      </c>
      <c r="R43" s="4">
        <v>3</v>
      </c>
      <c r="S43" s="4">
        <v>3</v>
      </c>
      <c r="T43" s="4">
        <v>3</v>
      </c>
      <c r="U43" s="4">
        <v>2</v>
      </c>
      <c r="V43" s="77">
        <f>V45+V47+V53+V55</f>
        <v>0</v>
      </c>
      <c r="W43" s="77">
        <v>0</v>
      </c>
      <c r="X43" s="5">
        <v>1</v>
      </c>
      <c r="Y43" s="5">
        <v>1</v>
      </c>
      <c r="Z43" s="5">
        <v>2</v>
      </c>
      <c r="AA43" s="5">
        <v>2</v>
      </c>
      <c r="AB43" s="5">
        <v>2</v>
      </c>
      <c r="AC43" s="5">
        <v>1</v>
      </c>
      <c r="AD43" s="5">
        <v>1</v>
      </c>
      <c r="AE43" s="5">
        <v>2</v>
      </c>
      <c r="AF43" s="5">
        <v>2</v>
      </c>
      <c r="AG43" s="26">
        <v>3</v>
      </c>
      <c r="AH43" s="8"/>
      <c r="AI43" s="40"/>
      <c r="AJ43" s="35"/>
      <c r="AK43" s="35"/>
      <c r="AL43" s="34"/>
      <c r="AM43" s="35"/>
      <c r="AN43" s="35"/>
      <c r="AO43" s="35"/>
      <c r="AP43" s="35"/>
      <c r="AQ43" s="35"/>
      <c r="AR43" s="41"/>
      <c r="AS43" s="35"/>
      <c r="AT43" s="35"/>
      <c r="AU43" s="35"/>
      <c r="AV43" s="7"/>
      <c r="AW43" s="7">
        <f>SUM(E43:AV43)</f>
        <v>67</v>
      </c>
      <c r="AX43" s="16"/>
    </row>
    <row r="44" spans="1:49" ht="12.75">
      <c r="A44" s="141"/>
      <c r="B44" s="20" t="s">
        <v>52</v>
      </c>
      <c r="C44" s="18" t="s">
        <v>62</v>
      </c>
      <c r="D44" s="9" t="s">
        <v>6</v>
      </c>
      <c r="E44" s="4"/>
      <c r="F44" s="4"/>
      <c r="G44" s="4"/>
      <c r="H44" s="4"/>
      <c r="I44" s="4"/>
      <c r="J44" s="4"/>
      <c r="K44" s="4"/>
      <c r="L44" s="5"/>
      <c r="M44" s="5"/>
      <c r="N44" s="34"/>
      <c r="O44" s="5"/>
      <c r="P44" s="5"/>
      <c r="Q44" s="5"/>
      <c r="R44" s="5"/>
      <c r="S44" s="5"/>
      <c r="T44" s="5"/>
      <c r="U44" s="5"/>
      <c r="V44" s="77">
        <f>V46+V48+V54+V56</f>
        <v>0</v>
      </c>
      <c r="W44" s="77">
        <v>0</v>
      </c>
      <c r="X44" s="83"/>
      <c r="Y44" s="83"/>
      <c r="Z44" s="83">
        <v>6</v>
      </c>
      <c r="AA44" s="83">
        <v>12</v>
      </c>
      <c r="AB44" s="83">
        <v>12</v>
      </c>
      <c r="AC44" s="83">
        <v>12</v>
      </c>
      <c r="AD44" s="83">
        <v>12</v>
      </c>
      <c r="AE44" s="87">
        <v>18</v>
      </c>
      <c r="AF44" s="80">
        <v>18</v>
      </c>
      <c r="AG44" s="92">
        <v>18</v>
      </c>
      <c r="AH44" s="92">
        <v>36</v>
      </c>
      <c r="AI44" s="93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5"/>
      <c r="AU44" s="35"/>
      <c r="AV44" s="7">
        <f>SUM(E44:AU44)</f>
        <v>144</v>
      </c>
      <c r="AW44" s="7"/>
    </row>
    <row r="45" spans="1:49" ht="12.75">
      <c r="A45" s="141"/>
      <c r="B45" s="20" t="s">
        <v>53</v>
      </c>
      <c r="C45" s="18" t="s">
        <v>63</v>
      </c>
      <c r="D45" s="9" t="s">
        <v>6</v>
      </c>
      <c r="E45" s="4"/>
      <c r="F45" s="4"/>
      <c r="G45" s="4"/>
      <c r="H45" s="4"/>
      <c r="I45" s="4"/>
      <c r="J45" s="4"/>
      <c r="K45" s="4"/>
      <c r="L45" s="5"/>
      <c r="M45" s="5"/>
      <c r="N45" s="34"/>
      <c r="O45" s="5"/>
      <c r="P45" s="5"/>
      <c r="Q45" s="5"/>
      <c r="R45" s="5"/>
      <c r="S45" s="5"/>
      <c r="T45" s="5"/>
      <c r="U45" s="5"/>
      <c r="V45" s="77">
        <f>V47+V49+V55+V57</f>
        <v>0</v>
      </c>
      <c r="W45" s="77">
        <v>0</v>
      </c>
      <c r="X45" s="5"/>
      <c r="Y45" s="5"/>
      <c r="Z45" s="5"/>
      <c r="AA45" s="5"/>
      <c r="AB45" s="5"/>
      <c r="AC45" s="34"/>
      <c r="AD45" s="5"/>
      <c r="AE45" s="34"/>
      <c r="AF45" s="5"/>
      <c r="AG45" s="26"/>
      <c r="AH45" s="8"/>
      <c r="AI45" s="43"/>
      <c r="AJ45" s="36"/>
      <c r="AK45" s="36"/>
      <c r="AL45" s="36"/>
      <c r="AM45" s="36"/>
      <c r="AN45" s="36"/>
      <c r="AO45" s="36"/>
      <c r="AP45" s="36"/>
      <c r="AQ45" s="35"/>
      <c r="AR45" s="35"/>
      <c r="AS45" s="35"/>
      <c r="AT45" s="35"/>
      <c r="AU45" s="35"/>
      <c r="AV45" s="7"/>
      <c r="AW45" s="7"/>
    </row>
    <row r="46" spans="1:49" ht="38.25" customHeight="1">
      <c r="A46" s="141"/>
      <c r="B46" s="144" t="s">
        <v>22</v>
      </c>
      <c r="C46" s="162" t="s">
        <v>54</v>
      </c>
      <c r="D46" s="9" t="s">
        <v>6</v>
      </c>
      <c r="E46" s="4">
        <f>E48+E50+E52+E53</f>
        <v>0</v>
      </c>
      <c r="F46" s="4">
        <f aca="true" t="shared" si="14" ref="F46:AU46">F48+F50+F52+F53</f>
        <v>0</v>
      </c>
      <c r="G46" s="4">
        <f t="shared" si="14"/>
        <v>0</v>
      </c>
      <c r="H46" s="4">
        <f t="shared" si="14"/>
        <v>0</v>
      </c>
      <c r="I46" s="4">
        <f t="shared" si="14"/>
        <v>0</v>
      </c>
      <c r="J46" s="4">
        <f t="shared" si="14"/>
        <v>0</v>
      </c>
      <c r="K46" s="4">
        <f t="shared" si="14"/>
        <v>0</v>
      </c>
      <c r="L46" s="4">
        <f t="shared" si="14"/>
        <v>0</v>
      </c>
      <c r="M46" s="4">
        <f t="shared" si="14"/>
        <v>0</v>
      </c>
      <c r="N46" s="4">
        <f t="shared" si="14"/>
        <v>0</v>
      </c>
      <c r="O46" s="4">
        <f t="shared" si="14"/>
        <v>0</v>
      </c>
      <c r="P46" s="4">
        <f t="shared" si="14"/>
        <v>0</v>
      </c>
      <c r="Q46" s="4">
        <f t="shared" si="14"/>
        <v>0</v>
      </c>
      <c r="R46" s="4">
        <f t="shared" si="14"/>
        <v>0</v>
      </c>
      <c r="S46" s="4">
        <f t="shared" si="14"/>
        <v>0</v>
      </c>
      <c r="T46" s="4">
        <f t="shared" si="14"/>
        <v>0</v>
      </c>
      <c r="U46" s="4">
        <f t="shared" si="14"/>
        <v>0</v>
      </c>
      <c r="V46" s="77">
        <f t="shared" si="14"/>
        <v>0</v>
      </c>
      <c r="W46" s="77">
        <f t="shared" si="14"/>
        <v>0</v>
      </c>
      <c r="X46" s="4">
        <f>X48+X50+X52+X53</f>
        <v>16</v>
      </c>
      <c r="Y46" s="4">
        <f>Y48+Y50+Y52+Y53</f>
        <v>10</v>
      </c>
      <c r="Z46" s="4">
        <f>Z48+Z50+Z52+Z53</f>
        <v>4</v>
      </c>
      <c r="AA46" s="4">
        <f>AA48+AA50+AA52+AA53</f>
        <v>4</v>
      </c>
      <c r="AB46" s="4">
        <f>AB48+AB50+AB52+AB53</f>
        <v>4</v>
      </c>
      <c r="AC46" s="4">
        <f aca="true" t="shared" si="15" ref="AC46:AH46">AC48+AC50+AD52+AC53</f>
        <v>4</v>
      </c>
      <c r="AD46" s="4">
        <f t="shared" si="15"/>
        <v>8</v>
      </c>
      <c r="AE46" s="4">
        <f t="shared" si="15"/>
        <v>10</v>
      </c>
      <c r="AF46" s="4">
        <f t="shared" si="15"/>
        <v>11</v>
      </c>
      <c r="AG46" s="4">
        <f t="shared" si="15"/>
        <v>13</v>
      </c>
      <c r="AH46" s="4">
        <f t="shared" si="15"/>
        <v>36</v>
      </c>
      <c r="AI46" s="4">
        <f t="shared" si="14"/>
        <v>36</v>
      </c>
      <c r="AJ46" s="4">
        <f t="shared" si="14"/>
        <v>0</v>
      </c>
      <c r="AK46" s="4">
        <f t="shared" si="14"/>
        <v>0</v>
      </c>
      <c r="AL46" s="4">
        <f t="shared" si="14"/>
        <v>0</v>
      </c>
      <c r="AM46" s="4">
        <f t="shared" si="14"/>
        <v>0</v>
      </c>
      <c r="AN46" s="4">
        <f t="shared" si="14"/>
        <v>0</v>
      </c>
      <c r="AO46" s="4">
        <f t="shared" si="14"/>
        <v>0</v>
      </c>
      <c r="AP46" s="4">
        <f t="shared" si="14"/>
        <v>0</v>
      </c>
      <c r="AQ46" s="4">
        <f t="shared" si="14"/>
        <v>0</v>
      </c>
      <c r="AR46" s="4">
        <f t="shared" si="14"/>
        <v>36</v>
      </c>
      <c r="AS46" s="4">
        <f t="shared" si="14"/>
        <v>36</v>
      </c>
      <c r="AT46" s="4">
        <f t="shared" si="14"/>
        <v>0</v>
      </c>
      <c r="AU46" s="4">
        <f t="shared" si="14"/>
        <v>0</v>
      </c>
      <c r="AV46" s="7">
        <f>SUM(E46:AU46)</f>
        <v>228</v>
      </c>
      <c r="AW46" s="7"/>
    </row>
    <row r="47" spans="1:49" ht="12.75">
      <c r="A47" s="141"/>
      <c r="B47" s="144"/>
      <c r="C47" s="163"/>
      <c r="D47" s="5" t="s">
        <v>7</v>
      </c>
      <c r="E47" s="4">
        <f>E49+E51</f>
        <v>0</v>
      </c>
      <c r="F47" s="4">
        <f aca="true" t="shared" si="16" ref="F47:AU47">F49+F51</f>
        <v>0</v>
      </c>
      <c r="G47" s="4">
        <f t="shared" si="16"/>
        <v>0</v>
      </c>
      <c r="H47" s="4">
        <f t="shared" si="16"/>
        <v>0</v>
      </c>
      <c r="I47" s="4">
        <f t="shared" si="16"/>
        <v>0</v>
      </c>
      <c r="J47" s="4">
        <f t="shared" si="16"/>
        <v>0</v>
      </c>
      <c r="K47" s="4">
        <f t="shared" si="16"/>
        <v>0</v>
      </c>
      <c r="L47" s="4">
        <f t="shared" si="16"/>
        <v>0</v>
      </c>
      <c r="M47" s="4">
        <f t="shared" si="16"/>
        <v>0</v>
      </c>
      <c r="N47" s="4">
        <f t="shared" si="16"/>
        <v>0</v>
      </c>
      <c r="O47" s="4">
        <f t="shared" si="16"/>
        <v>0</v>
      </c>
      <c r="P47" s="4">
        <f t="shared" si="16"/>
        <v>0</v>
      </c>
      <c r="Q47" s="4">
        <f t="shared" si="16"/>
        <v>0</v>
      </c>
      <c r="R47" s="4">
        <f t="shared" si="16"/>
        <v>0</v>
      </c>
      <c r="S47" s="4">
        <f t="shared" si="16"/>
        <v>0</v>
      </c>
      <c r="T47" s="4">
        <f t="shared" si="16"/>
        <v>0</v>
      </c>
      <c r="U47" s="4">
        <f t="shared" si="16"/>
        <v>0</v>
      </c>
      <c r="V47" s="77">
        <f t="shared" si="16"/>
        <v>0</v>
      </c>
      <c r="W47" s="77">
        <f t="shared" si="16"/>
        <v>0</v>
      </c>
      <c r="X47" s="4">
        <f t="shared" si="16"/>
        <v>8</v>
      </c>
      <c r="Y47" s="4">
        <f t="shared" si="16"/>
        <v>6</v>
      </c>
      <c r="Z47" s="4">
        <f t="shared" si="16"/>
        <v>2</v>
      </c>
      <c r="AA47" s="4">
        <f t="shared" si="16"/>
        <v>2</v>
      </c>
      <c r="AB47" s="4">
        <f t="shared" si="16"/>
        <v>3</v>
      </c>
      <c r="AC47" s="4">
        <f t="shared" si="16"/>
        <v>2</v>
      </c>
      <c r="AD47" s="4">
        <f t="shared" si="16"/>
        <v>4</v>
      </c>
      <c r="AE47" s="4">
        <f t="shared" si="16"/>
        <v>5</v>
      </c>
      <c r="AF47" s="4">
        <f t="shared" si="16"/>
        <v>5</v>
      </c>
      <c r="AG47" s="4">
        <f t="shared" si="16"/>
        <v>6</v>
      </c>
      <c r="AH47" s="4">
        <f t="shared" si="16"/>
        <v>0</v>
      </c>
      <c r="AI47" s="4">
        <f t="shared" si="16"/>
        <v>0</v>
      </c>
      <c r="AJ47" s="4">
        <f t="shared" si="16"/>
        <v>0</v>
      </c>
      <c r="AK47" s="4">
        <f t="shared" si="16"/>
        <v>0</v>
      </c>
      <c r="AL47" s="4">
        <f t="shared" si="16"/>
        <v>0</v>
      </c>
      <c r="AM47" s="4">
        <f t="shared" si="16"/>
        <v>0</v>
      </c>
      <c r="AN47" s="4">
        <f t="shared" si="16"/>
        <v>0</v>
      </c>
      <c r="AO47" s="4">
        <f t="shared" si="16"/>
        <v>0</v>
      </c>
      <c r="AP47" s="4">
        <f t="shared" si="16"/>
        <v>0</v>
      </c>
      <c r="AQ47" s="4">
        <f t="shared" si="16"/>
        <v>0</v>
      </c>
      <c r="AR47" s="4">
        <f t="shared" si="16"/>
        <v>0</v>
      </c>
      <c r="AS47" s="4">
        <f t="shared" si="16"/>
        <v>0</v>
      </c>
      <c r="AT47" s="4">
        <f t="shared" si="16"/>
        <v>0</v>
      </c>
      <c r="AU47" s="4">
        <f t="shared" si="16"/>
        <v>0</v>
      </c>
      <c r="AV47" s="7"/>
      <c r="AW47" s="7">
        <f>SUM(E47:AV47)</f>
        <v>43</v>
      </c>
    </row>
    <row r="48" spans="1:49" ht="26.25" customHeight="1">
      <c r="A48" s="141"/>
      <c r="B48" s="144" t="s">
        <v>55</v>
      </c>
      <c r="C48" s="164" t="s">
        <v>56</v>
      </c>
      <c r="D48" s="9" t="s">
        <v>6</v>
      </c>
      <c r="E48" s="4"/>
      <c r="F48" s="4"/>
      <c r="G48" s="4"/>
      <c r="H48" s="4"/>
      <c r="I48" s="4"/>
      <c r="J48" s="4"/>
      <c r="K48" s="4"/>
      <c r="L48" s="5"/>
      <c r="M48" s="5"/>
      <c r="N48" s="34"/>
      <c r="O48" s="5"/>
      <c r="P48" s="5"/>
      <c r="Q48" s="5"/>
      <c r="R48" s="5"/>
      <c r="S48" s="5"/>
      <c r="T48" s="5"/>
      <c r="U48" s="5"/>
      <c r="V48" s="77">
        <f aca="true" t="shared" si="17" ref="V48:V68">V50+V52+V58+V60</f>
        <v>0</v>
      </c>
      <c r="W48" s="77">
        <v>0</v>
      </c>
      <c r="X48" s="83">
        <v>8</v>
      </c>
      <c r="Y48" s="83">
        <v>5</v>
      </c>
      <c r="Z48" s="83">
        <v>2</v>
      </c>
      <c r="AA48" s="83">
        <v>2</v>
      </c>
      <c r="AB48" s="83">
        <v>2</v>
      </c>
      <c r="AC48" s="83">
        <v>2</v>
      </c>
      <c r="AD48" s="83">
        <v>2</v>
      </c>
      <c r="AE48" s="83">
        <v>5</v>
      </c>
      <c r="AF48" s="83">
        <v>11</v>
      </c>
      <c r="AG48" s="83">
        <v>13</v>
      </c>
      <c r="AH48" s="92"/>
      <c r="AI48" s="94"/>
      <c r="AJ48" s="35"/>
      <c r="AK48" s="35"/>
      <c r="AL48" s="34"/>
      <c r="AM48" s="35"/>
      <c r="AN48" s="35"/>
      <c r="AO48" s="35"/>
      <c r="AP48" s="35"/>
      <c r="AQ48" s="35"/>
      <c r="AR48" s="41"/>
      <c r="AS48" s="35"/>
      <c r="AT48" s="35"/>
      <c r="AU48" s="35"/>
      <c r="AV48" s="7">
        <f>SUM(E48:AU48)</f>
        <v>52</v>
      </c>
      <c r="AW48" s="7"/>
    </row>
    <row r="49" spans="1:50" ht="12.75">
      <c r="A49" s="141"/>
      <c r="B49" s="144"/>
      <c r="C49" s="165"/>
      <c r="D49" s="5" t="s">
        <v>7</v>
      </c>
      <c r="E49" s="4"/>
      <c r="F49" s="4"/>
      <c r="G49" s="4"/>
      <c r="H49" s="4"/>
      <c r="I49" s="4"/>
      <c r="J49" s="4"/>
      <c r="K49" s="4"/>
      <c r="L49" s="5"/>
      <c r="M49" s="5"/>
      <c r="N49" s="34"/>
      <c r="O49" s="5"/>
      <c r="P49" s="5"/>
      <c r="Q49" s="5"/>
      <c r="R49" s="5"/>
      <c r="S49" s="5"/>
      <c r="T49" s="5"/>
      <c r="U49" s="5"/>
      <c r="V49" s="77">
        <f t="shared" si="17"/>
        <v>0</v>
      </c>
      <c r="W49" s="77">
        <v>0</v>
      </c>
      <c r="X49" s="5">
        <v>4</v>
      </c>
      <c r="Y49" s="5">
        <v>3</v>
      </c>
      <c r="Z49" s="5">
        <v>1</v>
      </c>
      <c r="AA49" s="5">
        <v>1</v>
      </c>
      <c r="AB49" s="5">
        <v>2</v>
      </c>
      <c r="AC49" s="34">
        <v>1</v>
      </c>
      <c r="AD49" s="5">
        <v>1</v>
      </c>
      <c r="AE49" s="34">
        <v>3</v>
      </c>
      <c r="AF49" s="5">
        <v>5</v>
      </c>
      <c r="AG49" s="5">
        <v>6</v>
      </c>
      <c r="AH49" s="5"/>
      <c r="AI49" s="40"/>
      <c r="AJ49" s="35"/>
      <c r="AK49" s="35"/>
      <c r="AL49" s="34"/>
      <c r="AM49" s="35"/>
      <c r="AN49" s="35"/>
      <c r="AO49" s="35"/>
      <c r="AP49" s="35"/>
      <c r="AQ49" s="35"/>
      <c r="AR49" s="41"/>
      <c r="AS49" s="35"/>
      <c r="AT49" s="35"/>
      <c r="AU49" s="35"/>
      <c r="AV49" s="7"/>
      <c r="AW49" s="7">
        <f>SUM(E49:AV49)</f>
        <v>27</v>
      </c>
      <c r="AX49" s="16"/>
    </row>
    <row r="50" spans="1:49" ht="38.25" customHeight="1">
      <c r="A50" s="141"/>
      <c r="B50" s="144" t="s">
        <v>57</v>
      </c>
      <c r="C50" s="129" t="s">
        <v>58</v>
      </c>
      <c r="D50" s="9" t="s">
        <v>6</v>
      </c>
      <c r="E50" s="4"/>
      <c r="F50" s="4"/>
      <c r="G50" s="4"/>
      <c r="H50" s="4"/>
      <c r="I50" s="4"/>
      <c r="J50" s="4"/>
      <c r="K50" s="4"/>
      <c r="L50" s="5"/>
      <c r="M50" s="5"/>
      <c r="N50" s="34"/>
      <c r="O50" s="5"/>
      <c r="P50" s="5"/>
      <c r="Q50" s="5"/>
      <c r="R50" s="5"/>
      <c r="S50" s="5"/>
      <c r="T50" s="5"/>
      <c r="U50" s="5"/>
      <c r="V50" s="77">
        <f t="shared" si="17"/>
        <v>0</v>
      </c>
      <c r="W50" s="77">
        <v>0</v>
      </c>
      <c r="X50" s="83">
        <v>8</v>
      </c>
      <c r="Y50" s="83">
        <v>5</v>
      </c>
      <c r="Z50" s="83">
        <v>2</v>
      </c>
      <c r="AA50" s="83">
        <v>2</v>
      </c>
      <c r="AB50" s="83">
        <v>2</v>
      </c>
      <c r="AC50" s="83">
        <v>2</v>
      </c>
      <c r="AD50" s="83">
        <v>6</v>
      </c>
      <c r="AE50" s="83">
        <v>5</v>
      </c>
      <c r="AF50" s="83"/>
      <c r="AG50" s="83"/>
      <c r="AH50" s="92"/>
      <c r="AI50" s="40"/>
      <c r="AJ50" s="35"/>
      <c r="AK50" s="35"/>
      <c r="AL50" s="34"/>
      <c r="AM50" s="35"/>
      <c r="AN50" s="35"/>
      <c r="AO50" s="35"/>
      <c r="AP50" s="35"/>
      <c r="AQ50" s="35"/>
      <c r="AR50" s="41"/>
      <c r="AS50" s="35"/>
      <c r="AT50" s="35"/>
      <c r="AU50" s="35"/>
      <c r="AV50" s="7">
        <f>SUM(E50:AU50)</f>
        <v>32</v>
      </c>
      <c r="AW50" s="7"/>
    </row>
    <row r="51" spans="1:50" ht="12.75">
      <c r="A51" s="141"/>
      <c r="B51" s="144"/>
      <c r="C51" s="130"/>
      <c r="D51" s="5" t="s">
        <v>7</v>
      </c>
      <c r="E51" s="4"/>
      <c r="F51" s="4"/>
      <c r="G51" s="4"/>
      <c r="H51" s="4"/>
      <c r="I51" s="4"/>
      <c r="J51" s="4"/>
      <c r="K51" s="4"/>
      <c r="L51" s="5"/>
      <c r="M51" s="5"/>
      <c r="N51" s="34"/>
      <c r="O51" s="5"/>
      <c r="P51" s="5"/>
      <c r="Q51" s="5"/>
      <c r="R51" s="5"/>
      <c r="S51" s="5"/>
      <c r="T51" s="5"/>
      <c r="U51" s="5"/>
      <c r="V51" s="77">
        <f t="shared" si="17"/>
        <v>0</v>
      </c>
      <c r="W51" s="77">
        <v>0</v>
      </c>
      <c r="X51" s="5">
        <v>4</v>
      </c>
      <c r="Y51" s="5">
        <v>3</v>
      </c>
      <c r="Z51" s="5">
        <v>1</v>
      </c>
      <c r="AA51" s="5">
        <v>1</v>
      </c>
      <c r="AB51" s="5">
        <v>1</v>
      </c>
      <c r="AC51" s="34">
        <v>1</v>
      </c>
      <c r="AD51" s="5">
        <v>3</v>
      </c>
      <c r="AE51" s="34">
        <v>2</v>
      </c>
      <c r="AF51" s="5"/>
      <c r="AG51" s="5"/>
      <c r="AH51" s="5"/>
      <c r="AI51" s="83"/>
      <c r="AJ51" s="83"/>
      <c r="AK51" s="83"/>
      <c r="AL51" s="83"/>
      <c r="AM51" s="83"/>
      <c r="AN51" s="83"/>
      <c r="AO51" s="83"/>
      <c r="AP51" s="83"/>
      <c r="AQ51" s="83"/>
      <c r="AR51" s="41"/>
      <c r="AS51" s="35"/>
      <c r="AT51" s="35"/>
      <c r="AU51" s="35"/>
      <c r="AV51" s="7"/>
      <c r="AW51" s="7">
        <f>SUM(E51:AV51)</f>
        <v>16</v>
      </c>
      <c r="AX51" s="16"/>
    </row>
    <row r="52" spans="1:49" ht="12.75">
      <c r="A52" s="141"/>
      <c r="B52" s="22" t="s">
        <v>59</v>
      </c>
      <c r="C52" s="18" t="s">
        <v>62</v>
      </c>
      <c r="D52" s="9" t="s">
        <v>6</v>
      </c>
      <c r="E52" s="4"/>
      <c r="F52" s="4"/>
      <c r="G52" s="4"/>
      <c r="H52" s="4"/>
      <c r="I52" s="4"/>
      <c r="J52" s="4"/>
      <c r="K52" s="4"/>
      <c r="L52" s="5"/>
      <c r="M52" s="5"/>
      <c r="N52" s="34"/>
      <c r="O52" s="5"/>
      <c r="P52" s="5"/>
      <c r="Q52" s="5"/>
      <c r="R52" s="5"/>
      <c r="S52" s="5"/>
      <c r="T52" s="5"/>
      <c r="U52" s="5"/>
      <c r="V52" s="77">
        <f t="shared" si="17"/>
        <v>0</v>
      </c>
      <c r="W52" s="77">
        <v>0</v>
      </c>
      <c r="X52" s="83"/>
      <c r="Y52" s="85"/>
      <c r="Z52" s="85"/>
      <c r="AA52" s="85"/>
      <c r="AB52" s="85"/>
      <c r="AD52" s="87"/>
      <c r="AE52" s="87"/>
      <c r="AF52" s="87"/>
      <c r="AG52" s="87"/>
      <c r="AH52" s="87"/>
      <c r="AI52" s="83">
        <v>36</v>
      </c>
      <c r="AJ52" s="83"/>
      <c r="AK52" s="83"/>
      <c r="AL52" s="83"/>
      <c r="AM52" s="83"/>
      <c r="AN52" s="83"/>
      <c r="AO52" s="83"/>
      <c r="AP52" s="83"/>
      <c r="AQ52" s="83"/>
      <c r="AR52" s="41"/>
      <c r="AS52" s="35"/>
      <c r="AT52" s="35"/>
      <c r="AU52" s="35"/>
      <c r="AV52" s="7">
        <f>SUM(E52:AU52)</f>
        <v>36</v>
      </c>
      <c r="AW52" s="7"/>
    </row>
    <row r="53" spans="1:49" ht="12.75">
      <c r="A53" s="141"/>
      <c r="B53" s="22" t="s">
        <v>60</v>
      </c>
      <c r="C53" s="20" t="s">
        <v>63</v>
      </c>
      <c r="D53" s="9" t="s">
        <v>6</v>
      </c>
      <c r="E53" s="4"/>
      <c r="F53" s="4"/>
      <c r="G53" s="4"/>
      <c r="H53" s="4"/>
      <c r="I53" s="4"/>
      <c r="J53" s="4"/>
      <c r="K53" s="4"/>
      <c r="L53" s="5"/>
      <c r="M53" s="5"/>
      <c r="N53" s="34"/>
      <c r="O53" s="5"/>
      <c r="P53" s="5"/>
      <c r="Q53" s="5"/>
      <c r="R53" s="5"/>
      <c r="S53" s="5"/>
      <c r="T53" s="5"/>
      <c r="U53" s="5"/>
      <c r="V53" s="77">
        <f t="shared" si="17"/>
        <v>0</v>
      </c>
      <c r="W53" s="77">
        <v>0</v>
      </c>
      <c r="X53" s="5"/>
      <c r="Y53" s="5"/>
      <c r="Z53" s="5"/>
      <c r="AA53" s="5"/>
      <c r="AB53" s="5"/>
      <c r="AC53" s="34"/>
      <c r="AD53" s="5"/>
      <c r="AE53" s="34"/>
      <c r="AF53" s="5"/>
      <c r="AG53" s="26"/>
      <c r="AH53" s="8"/>
      <c r="AI53" s="40"/>
      <c r="AJ53" s="35"/>
      <c r="AK53" s="35"/>
      <c r="AL53" s="34"/>
      <c r="AM53" s="35"/>
      <c r="AN53" s="35"/>
      <c r="AO53" s="35"/>
      <c r="AP53" s="35"/>
      <c r="AQ53" s="41"/>
      <c r="AR53" s="41">
        <v>36</v>
      </c>
      <c r="AS53" s="41">
        <v>36</v>
      </c>
      <c r="AT53" s="35"/>
      <c r="AU53" s="35"/>
      <c r="AV53" s="7">
        <f>SUM(X53:AU53)</f>
        <v>72</v>
      </c>
      <c r="AW53" s="7"/>
    </row>
    <row r="54" spans="1:49" ht="12.75">
      <c r="A54" s="141"/>
      <c r="B54" s="151" t="s">
        <v>13</v>
      </c>
      <c r="C54" s="128" t="s">
        <v>61</v>
      </c>
      <c r="D54" s="9" t="s">
        <v>6</v>
      </c>
      <c r="E54" s="79">
        <v>2</v>
      </c>
      <c r="F54" s="79">
        <v>2</v>
      </c>
      <c r="G54" s="79">
        <v>2</v>
      </c>
      <c r="H54" s="79">
        <v>2</v>
      </c>
      <c r="I54" s="79">
        <v>2</v>
      </c>
      <c r="J54" s="79">
        <v>2</v>
      </c>
      <c r="K54" s="79">
        <v>2</v>
      </c>
      <c r="L54" s="79">
        <v>2</v>
      </c>
      <c r="M54" s="79">
        <v>2</v>
      </c>
      <c r="N54" s="79">
        <v>2</v>
      </c>
      <c r="O54" s="79">
        <v>2</v>
      </c>
      <c r="P54" s="79">
        <v>2</v>
      </c>
      <c r="Q54" s="79">
        <v>2</v>
      </c>
      <c r="R54" s="79">
        <v>2</v>
      </c>
      <c r="S54" s="79"/>
      <c r="T54" s="79"/>
      <c r="U54" s="79"/>
      <c r="V54" s="77">
        <f t="shared" si="17"/>
        <v>0</v>
      </c>
      <c r="W54" s="77">
        <v>0</v>
      </c>
      <c r="X54" s="83">
        <v>2</v>
      </c>
      <c r="Y54" s="83">
        <v>2</v>
      </c>
      <c r="Z54" s="83">
        <v>2</v>
      </c>
      <c r="AA54" s="83">
        <v>2</v>
      </c>
      <c r="AB54" s="83">
        <v>2</v>
      </c>
      <c r="AC54" s="83">
        <v>2</v>
      </c>
      <c r="AD54" s="83"/>
      <c r="AE54" s="83"/>
      <c r="AF54" s="83"/>
      <c r="AG54" s="83"/>
      <c r="AH54" s="8"/>
      <c r="AI54" s="40"/>
      <c r="AJ54" s="35"/>
      <c r="AK54" s="35"/>
      <c r="AL54" s="34"/>
      <c r="AM54" s="35"/>
      <c r="AN54" s="35"/>
      <c r="AO54" s="35"/>
      <c r="AP54" s="35"/>
      <c r="AQ54" s="35"/>
      <c r="AR54" s="41"/>
      <c r="AS54" s="35"/>
      <c r="AT54" s="35"/>
      <c r="AU54" s="35"/>
      <c r="AV54" s="7">
        <f>SUM(E54:AU54)</f>
        <v>40</v>
      </c>
      <c r="AW54" s="7"/>
    </row>
    <row r="55" spans="1:50" ht="16.5" customHeight="1">
      <c r="A55" s="141"/>
      <c r="B55" s="151"/>
      <c r="C55" s="128"/>
      <c r="D55" s="5" t="s">
        <v>7</v>
      </c>
      <c r="E55" s="4">
        <v>2</v>
      </c>
      <c r="F55" s="4">
        <v>2</v>
      </c>
      <c r="G55" s="4">
        <v>2</v>
      </c>
      <c r="H55" s="4">
        <v>2</v>
      </c>
      <c r="I55" s="4">
        <v>2</v>
      </c>
      <c r="J55" s="4">
        <v>2</v>
      </c>
      <c r="K55" s="4">
        <v>2</v>
      </c>
      <c r="L55" s="4">
        <v>2</v>
      </c>
      <c r="M55" s="4">
        <v>2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/>
      <c r="T55" s="4"/>
      <c r="U55" s="4"/>
      <c r="V55" s="77">
        <f t="shared" si="17"/>
        <v>0</v>
      </c>
      <c r="W55" s="77">
        <v>0</v>
      </c>
      <c r="X55" s="27">
        <v>2</v>
      </c>
      <c r="Y55" s="27">
        <v>2</v>
      </c>
      <c r="Z55" s="27">
        <v>2</v>
      </c>
      <c r="AA55" s="27">
        <v>2</v>
      </c>
      <c r="AB55" s="27">
        <v>2</v>
      </c>
      <c r="AC55" s="27">
        <v>2</v>
      </c>
      <c r="AD55" s="27"/>
      <c r="AE55" s="27"/>
      <c r="AF55" s="5"/>
      <c r="AG55" s="26"/>
      <c r="AH55" s="8"/>
      <c r="AI55" s="40"/>
      <c r="AJ55" s="35"/>
      <c r="AK55" s="35"/>
      <c r="AL55" s="34"/>
      <c r="AM55" s="35"/>
      <c r="AN55" s="35"/>
      <c r="AO55" s="35"/>
      <c r="AP55" s="35"/>
      <c r="AQ55" s="35"/>
      <c r="AR55" s="41"/>
      <c r="AS55" s="35"/>
      <c r="AT55" s="35"/>
      <c r="AU55" s="35"/>
      <c r="AV55" s="7"/>
      <c r="AW55" s="7">
        <f aca="true" t="shared" si="18" ref="AW55:AW68">SUM(E55:AV55)</f>
        <v>40</v>
      </c>
      <c r="AX55" s="16"/>
    </row>
    <row r="56" spans="1:49" ht="12.75" hidden="1">
      <c r="A56" s="140"/>
      <c r="B56" s="21" t="s">
        <v>21</v>
      </c>
      <c r="C56" s="17"/>
      <c r="D56" s="9"/>
      <c r="E56" s="10"/>
      <c r="F56" s="10"/>
      <c r="G56" s="10"/>
      <c r="H56" s="10"/>
      <c r="I56" s="10"/>
      <c r="J56" s="10"/>
      <c r="K56" s="10"/>
      <c r="L56" s="9"/>
      <c r="M56" s="9"/>
      <c r="N56" s="34"/>
      <c r="O56" s="9"/>
      <c r="P56" s="9"/>
      <c r="Q56" s="9"/>
      <c r="R56" s="9"/>
      <c r="S56" s="9"/>
      <c r="T56" s="9"/>
      <c r="U56" s="9"/>
      <c r="V56" s="77">
        <f t="shared" si="17"/>
        <v>0</v>
      </c>
      <c r="W56" s="77">
        <v>0</v>
      </c>
      <c r="X56" s="9"/>
      <c r="Y56" s="9"/>
      <c r="Z56" s="9"/>
      <c r="AA56" s="9"/>
      <c r="AB56" s="9"/>
      <c r="AC56" s="34"/>
      <c r="AD56" s="9"/>
      <c r="AE56" s="34"/>
      <c r="AF56" s="9"/>
      <c r="AG56" s="26"/>
      <c r="AH56" s="8"/>
      <c r="AI56" s="40"/>
      <c r="AJ56" s="35"/>
      <c r="AK56" s="41"/>
      <c r="AL56" s="34"/>
      <c r="AM56" s="35"/>
      <c r="AN56" s="35"/>
      <c r="AO56" s="35"/>
      <c r="AP56" s="35"/>
      <c r="AQ56" s="35"/>
      <c r="AR56" s="41"/>
      <c r="AS56" s="35"/>
      <c r="AT56" s="35"/>
      <c r="AU56" s="35"/>
      <c r="AV56" s="7">
        <f aca="true" t="shared" si="19" ref="AV56:AV69">SUM(E56:AU56)</f>
        <v>0</v>
      </c>
      <c r="AW56" s="7">
        <f t="shared" si="18"/>
        <v>0</v>
      </c>
    </row>
    <row r="57" spans="1:49" ht="56.25" customHeight="1" hidden="1">
      <c r="A57" s="140"/>
      <c r="B57" s="137" t="s">
        <v>22</v>
      </c>
      <c r="C57" s="152" t="s">
        <v>30</v>
      </c>
      <c r="D57" s="9"/>
      <c r="E57" s="10"/>
      <c r="F57" s="10"/>
      <c r="G57" s="10"/>
      <c r="H57" s="10"/>
      <c r="I57" s="10"/>
      <c r="J57" s="10"/>
      <c r="K57" s="10"/>
      <c r="L57" s="9"/>
      <c r="M57" s="9"/>
      <c r="N57" s="34"/>
      <c r="O57" s="9"/>
      <c r="P57" s="9"/>
      <c r="Q57" s="9"/>
      <c r="R57" s="9"/>
      <c r="S57" s="9"/>
      <c r="T57" s="9"/>
      <c r="U57" s="9"/>
      <c r="V57" s="77">
        <f t="shared" si="17"/>
        <v>0</v>
      </c>
      <c r="W57" s="77">
        <v>0</v>
      </c>
      <c r="X57" s="9"/>
      <c r="Y57" s="9"/>
      <c r="Z57" s="9"/>
      <c r="AA57" s="9"/>
      <c r="AB57" s="9"/>
      <c r="AC57" s="34"/>
      <c r="AD57" s="9"/>
      <c r="AE57" s="34"/>
      <c r="AF57" s="9"/>
      <c r="AG57" s="26"/>
      <c r="AH57" s="8"/>
      <c r="AI57" s="40"/>
      <c r="AJ57" s="35"/>
      <c r="AK57" s="41"/>
      <c r="AL57" s="34"/>
      <c r="AM57" s="35"/>
      <c r="AN57" s="35"/>
      <c r="AO57" s="35"/>
      <c r="AP57" s="35"/>
      <c r="AQ57" s="35"/>
      <c r="AR57" s="41"/>
      <c r="AS57" s="35"/>
      <c r="AT57" s="35"/>
      <c r="AU57" s="35"/>
      <c r="AV57" s="7">
        <f t="shared" si="19"/>
        <v>0</v>
      </c>
      <c r="AW57" s="7">
        <f t="shared" si="18"/>
        <v>0</v>
      </c>
    </row>
    <row r="58" spans="1:49" ht="13.5" hidden="1" thickBot="1">
      <c r="A58" s="140"/>
      <c r="B58" s="137"/>
      <c r="C58" s="153"/>
      <c r="D58" s="9"/>
      <c r="E58" s="10"/>
      <c r="F58" s="10"/>
      <c r="G58" s="10"/>
      <c r="H58" s="10"/>
      <c r="I58" s="10"/>
      <c r="J58" s="10"/>
      <c r="K58" s="10"/>
      <c r="L58" s="9"/>
      <c r="M58" s="9"/>
      <c r="N58" s="34"/>
      <c r="O58" s="9"/>
      <c r="P58" s="9"/>
      <c r="Q58" s="9"/>
      <c r="R58" s="9"/>
      <c r="S58" s="9"/>
      <c r="T58" s="9"/>
      <c r="U58" s="9"/>
      <c r="V58" s="77">
        <f t="shared" si="17"/>
        <v>0</v>
      </c>
      <c r="W58" s="77">
        <v>0</v>
      </c>
      <c r="X58" s="9"/>
      <c r="Y58" s="9"/>
      <c r="Z58" s="9"/>
      <c r="AA58" s="9"/>
      <c r="AB58" s="9"/>
      <c r="AC58" s="34"/>
      <c r="AD58" s="9"/>
      <c r="AE58" s="34"/>
      <c r="AF58" s="9"/>
      <c r="AG58" s="26"/>
      <c r="AH58" s="8"/>
      <c r="AI58" s="40"/>
      <c r="AJ58" s="35"/>
      <c r="AK58" s="41"/>
      <c r="AL58" s="34"/>
      <c r="AM58" s="35"/>
      <c r="AN58" s="35"/>
      <c r="AO58" s="35"/>
      <c r="AP58" s="35"/>
      <c r="AQ58" s="35"/>
      <c r="AR58" s="41"/>
      <c r="AS58" s="35"/>
      <c r="AT58" s="35"/>
      <c r="AU58" s="35"/>
      <c r="AV58" s="7">
        <f t="shared" si="19"/>
        <v>0</v>
      </c>
      <c r="AW58" s="7">
        <f t="shared" si="18"/>
        <v>0</v>
      </c>
    </row>
    <row r="59" spans="1:49" ht="12.75" hidden="1">
      <c r="A59" s="140"/>
      <c r="B59" s="142" t="s">
        <v>23</v>
      </c>
      <c r="C59" s="133" t="s">
        <v>31</v>
      </c>
      <c r="D59" s="9"/>
      <c r="E59" s="10"/>
      <c r="F59" s="10"/>
      <c r="G59" s="10"/>
      <c r="H59" s="10"/>
      <c r="I59" s="10"/>
      <c r="J59" s="10"/>
      <c r="K59" s="10"/>
      <c r="L59" s="9"/>
      <c r="M59" s="9"/>
      <c r="N59" s="34"/>
      <c r="O59" s="9"/>
      <c r="P59" s="9"/>
      <c r="Q59" s="9"/>
      <c r="R59" s="9"/>
      <c r="S59" s="9"/>
      <c r="T59" s="9"/>
      <c r="U59" s="9"/>
      <c r="V59" s="77">
        <f t="shared" si="17"/>
        <v>0</v>
      </c>
      <c r="W59" s="77">
        <v>0</v>
      </c>
      <c r="X59" s="9"/>
      <c r="Y59" s="9"/>
      <c r="Z59" s="9"/>
      <c r="AA59" s="9"/>
      <c r="AB59" s="9"/>
      <c r="AC59" s="34"/>
      <c r="AD59" s="9"/>
      <c r="AE59" s="34"/>
      <c r="AF59" s="9"/>
      <c r="AG59" s="26"/>
      <c r="AH59" s="8"/>
      <c r="AI59" s="40"/>
      <c r="AJ59" s="35"/>
      <c r="AK59" s="41"/>
      <c r="AL59" s="34"/>
      <c r="AM59" s="35"/>
      <c r="AN59" s="35"/>
      <c r="AO59" s="35"/>
      <c r="AP59" s="35"/>
      <c r="AQ59" s="35"/>
      <c r="AR59" s="41"/>
      <c r="AS59" s="35"/>
      <c r="AT59" s="35"/>
      <c r="AU59" s="35"/>
      <c r="AV59" s="7">
        <f t="shared" si="19"/>
        <v>0</v>
      </c>
      <c r="AW59" s="7">
        <f t="shared" si="18"/>
        <v>0</v>
      </c>
    </row>
    <row r="60" spans="1:49" ht="34.5" customHeight="1" hidden="1">
      <c r="A60" s="140"/>
      <c r="B60" s="142"/>
      <c r="C60" s="134"/>
      <c r="D60" s="9"/>
      <c r="E60" s="10"/>
      <c r="F60" s="10"/>
      <c r="G60" s="10"/>
      <c r="H60" s="10"/>
      <c r="I60" s="10"/>
      <c r="J60" s="10"/>
      <c r="K60" s="10"/>
      <c r="L60" s="9"/>
      <c r="M60" s="9"/>
      <c r="N60" s="34"/>
      <c r="O60" s="9"/>
      <c r="P60" s="9"/>
      <c r="Q60" s="9"/>
      <c r="R60" s="9"/>
      <c r="S60" s="9"/>
      <c r="T60" s="9"/>
      <c r="U60" s="9"/>
      <c r="V60" s="77">
        <f t="shared" si="17"/>
        <v>0</v>
      </c>
      <c r="W60" s="77">
        <v>0</v>
      </c>
      <c r="X60" s="9"/>
      <c r="Y60" s="9"/>
      <c r="Z60" s="9"/>
      <c r="AA60" s="9"/>
      <c r="AB60" s="9"/>
      <c r="AC60" s="34"/>
      <c r="AD60" s="9"/>
      <c r="AE60" s="34"/>
      <c r="AF60" s="9"/>
      <c r="AG60" s="26"/>
      <c r="AH60" s="8"/>
      <c r="AI60" s="40"/>
      <c r="AJ60" s="35"/>
      <c r="AK60" s="41"/>
      <c r="AL60" s="34"/>
      <c r="AM60" s="35"/>
      <c r="AN60" s="35"/>
      <c r="AO60" s="35"/>
      <c r="AP60" s="35"/>
      <c r="AQ60" s="35"/>
      <c r="AR60" s="41"/>
      <c r="AS60" s="35"/>
      <c r="AT60" s="35"/>
      <c r="AU60" s="35"/>
      <c r="AV60" s="7">
        <f t="shared" si="19"/>
        <v>0</v>
      </c>
      <c r="AW60" s="7">
        <f t="shared" si="18"/>
        <v>0</v>
      </c>
    </row>
    <row r="61" spans="1:49" ht="12.75" hidden="1">
      <c r="A61" s="140"/>
      <c r="B61" s="9" t="s">
        <v>24</v>
      </c>
      <c r="C61" s="11"/>
      <c r="D61" s="9"/>
      <c r="E61" s="10"/>
      <c r="F61" s="10"/>
      <c r="G61" s="10"/>
      <c r="H61" s="10"/>
      <c r="I61" s="10"/>
      <c r="J61" s="10"/>
      <c r="K61" s="10"/>
      <c r="L61" s="9"/>
      <c r="M61" s="9"/>
      <c r="N61" s="34"/>
      <c r="O61" s="9"/>
      <c r="P61" s="9"/>
      <c r="Q61" s="9"/>
      <c r="R61" s="9"/>
      <c r="S61" s="9"/>
      <c r="T61" s="9"/>
      <c r="U61" s="9"/>
      <c r="V61" s="77">
        <f t="shared" si="17"/>
        <v>0</v>
      </c>
      <c r="W61" s="77">
        <v>0</v>
      </c>
      <c r="X61" s="9"/>
      <c r="Y61" s="9"/>
      <c r="Z61" s="9"/>
      <c r="AA61" s="9"/>
      <c r="AB61" s="9"/>
      <c r="AC61" s="34"/>
      <c r="AD61" s="9"/>
      <c r="AE61" s="34"/>
      <c r="AF61" s="9"/>
      <c r="AG61" s="26"/>
      <c r="AH61" s="8"/>
      <c r="AI61" s="40"/>
      <c r="AJ61" s="35"/>
      <c r="AK61" s="41"/>
      <c r="AL61" s="34"/>
      <c r="AM61" s="35"/>
      <c r="AN61" s="35"/>
      <c r="AO61" s="35"/>
      <c r="AP61" s="35"/>
      <c r="AQ61" s="35"/>
      <c r="AR61" s="41"/>
      <c r="AS61" s="35"/>
      <c r="AT61" s="35"/>
      <c r="AU61" s="35"/>
      <c r="AV61" s="7">
        <f t="shared" si="19"/>
        <v>0</v>
      </c>
      <c r="AW61" s="7">
        <f t="shared" si="18"/>
        <v>0</v>
      </c>
    </row>
    <row r="62" spans="1:49" ht="12.75" hidden="1">
      <c r="A62" s="140"/>
      <c r="B62" s="9" t="s">
        <v>25</v>
      </c>
      <c r="C62" s="11"/>
      <c r="D62" s="9"/>
      <c r="E62" s="10"/>
      <c r="F62" s="10"/>
      <c r="G62" s="10"/>
      <c r="H62" s="10"/>
      <c r="I62" s="10"/>
      <c r="J62" s="10"/>
      <c r="K62" s="10"/>
      <c r="L62" s="9"/>
      <c r="M62" s="9"/>
      <c r="N62" s="34"/>
      <c r="O62" s="9"/>
      <c r="P62" s="9"/>
      <c r="Q62" s="9"/>
      <c r="R62" s="9"/>
      <c r="S62" s="9"/>
      <c r="T62" s="9"/>
      <c r="U62" s="9"/>
      <c r="V62" s="77">
        <f t="shared" si="17"/>
        <v>0</v>
      </c>
      <c r="W62" s="77">
        <v>0</v>
      </c>
      <c r="X62" s="9"/>
      <c r="Y62" s="9"/>
      <c r="Z62" s="9"/>
      <c r="AA62" s="9"/>
      <c r="AB62" s="9"/>
      <c r="AC62" s="34"/>
      <c r="AD62" s="9"/>
      <c r="AE62" s="34"/>
      <c r="AF62" s="9"/>
      <c r="AG62" s="26"/>
      <c r="AH62" s="8"/>
      <c r="AI62" s="40"/>
      <c r="AJ62" s="35"/>
      <c r="AK62" s="41"/>
      <c r="AL62" s="34"/>
      <c r="AM62" s="35"/>
      <c r="AN62" s="35"/>
      <c r="AO62" s="35"/>
      <c r="AP62" s="35"/>
      <c r="AQ62" s="35"/>
      <c r="AR62" s="41"/>
      <c r="AS62" s="35"/>
      <c r="AT62" s="35"/>
      <c r="AU62" s="35"/>
      <c r="AV62" s="7">
        <f t="shared" si="19"/>
        <v>0</v>
      </c>
      <c r="AW62" s="7">
        <f t="shared" si="18"/>
        <v>0</v>
      </c>
    </row>
    <row r="63" spans="1:49" ht="54" customHeight="1" hidden="1">
      <c r="A63" s="140"/>
      <c r="B63" s="137" t="s">
        <v>26</v>
      </c>
      <c r="C63" s="131" t="s">
        <v>32</v>
      </c>
      <c r="D63" s="9"/>
      <c r="E63" s="10"/>
      <c r="F63" s="10"/>
      <c r="G63" s="10"/>
      <c r="H63" s="10"/>
      <c r="I63" s="10"/>
      <c r="J63" s="10"/>
      <c r="K63" s="10"/>
      <c r="L63" s="9"/>
      <c r="M63" s="9"/>
      <c r="N63" s="34"/>
      <c r="O63" s="9"/>
      <c r="P63" s="9"/>
      <c r="Q63" s="9"/>
      <c r="R63" s="9"/>
      <c r="S63" s="9"/>
      <c r="T63" s="9"/>
      <c r="U63" s="9"/>
      <c r="V63" s="77">
        <f t="shared" si="17"/>
        <v>0</v>
      </c>
      <c r="W63" s="77">
        <v>0</v>
      </c>
      <c r="X63" s="9"/>
      <c r="Y63" s="9"/>
      <c r="Z63" s="9"/>
      <c r="AA63" s="9"/>
      <c r="AB63" s="9"/>
      <c r="AC63" s="34"/>
      <c r="AD63" s="9"/>
      <c r="AE63" s="34"/>
      <c r="AF63" s="9"/>
      <c r="AG63" s="26"/>
      <c r="AH63" s="8"/>
      <c r="AI63" s="40"/>
      <c r="AJ63" s="35"/>
      <c r="AK63" s="41"/>
      <c r="AL63" s="34"/>
      <c r="AM63" s="35"/>
      <c r="AN63" s="35"/>
      <c r="AO63" s="35"/>
      <c r="AP63" s="35"/>
      <c r="AQ63" s="35"/>
      <c r="AR63" s="41"/>
      <c r="AS63" s="35"/>
      <c r="AT63" s="35"/>
      <c r="AU63" s="35"/>
      <c r="AV63" s="7">
        <f t="shared" si="19"/>
        <v>0</v>
      </c>
      <c r="AW63" s="7">
        <f t="shared" si="18"/>
        <v>0</v>
      </c>
    </row>
    <row r="64" spans="1:49" ht="13.5" hidden="1" thickBot="1">
      <c r="A64" s="140"/>
      <c r="B64" s="137"/>
      <c r="C64" s="132"/>
      <c r="D64" s="9"/>
      <c r="E64" s="10"/>
      <c r="F64" s="10"/>
      <c r="G64" s="10"/>
      <c r="H64" s="10"/>
      <c r="I64" s="10"/>
      <c r="J64" s="10"/>
      <c r="K64" s="10"/>
      <c r="L64" s="9"/>
      <c r="M64" s="9"/>
      <c r="N64" s="34"/>
      <c r="O64" s="9"/>
      <c r="P64" s="9"/>
      <c r="Q64" s="9"/>
      <c r="R64" s="9"/>
      <c r="S64" s="9"/>
      <c r="T64" s="9"/>
      <c r="U64" s="9"/>
      <c r="V64" s="77">
        <f t="shared" si="17"/>
        <v>0</v>
      </c>
      <c r="W64" s="77">
        <v>0</v>
      </c>
      <c r="X64" s="9"/>
      <c r="Y64" s="9"/>
      <c r="Z64" s="9"/>
      <c r="AA64" s="9"/>
      <c r="AB64" s="9"/>
      <c r="AC64" s="34"/>
      <c r="AD64" s="9"/>
      <c r="AE64" s="34"/>
      <c r="AF64" s="9"/>
      <c r="AG64" s="26"/>
      <c r="AH64" s="8"/>
      <c r="AI64" s="40"/>
      <c r="AJ64" s="35"/>
      <c r="AK64" s="41"/>
      <c r="AL64" s="34"/>
      <c r="AM64" s="35"/>
      <c r="AN64" s="35"/>
      <c r="AO64" s="35"/>
      <c r="AP64" s="35"/>
      <c r="AQ64" s="35"/>
      <c r="AR64" s="41"/>
      <c r="AS64" s="35"/>
      <c r="AT64" s="35"/>
      <c r="AU64" s="35"/>
      <c r="AV64" s="7">
        <f t="shared" si="19"/>
        <v>0</v>
      </c>
      <c r="AW64" s="7">
        <f t="shared" si="18"/>
        <v>0</v>
      </c>
    </row>
    <row r="65" spans="1:49" ht="27" customHeight="1" hidden="1">
      <c r="A65" s="140"/>
      <c r="B65" s="142" t="s">
        <v>27</v>
      </c>
      <c r="C65" s="149" t="s">
        <v>33</v>
      </c>
      <c r="D65" s="9"/>
      <c r="E65" s="10"/>
      <c r="F65" s="10"/>
      <c r="G65" s="10"/>
      <c r="H65" s="10"/>
      <c r="I65" s="10"/>
      <c r="J65" s="10"/>
      <c r="K65" s="10"/>
      <c r="L65" s="9"/>
      <c r="M65" s="9"/>
      <c r="N65" s="34"/>
      <c r="O65" s="9"/>
      <c r="P65" s="9"/>
      <c r="Q65" s="9"/>
      <c r="R65" s="9"/>
      <c r="S65" s="9"/>
      <c r="T65" s="9"/>
      <c r="U65" s="9"/>
      <c r="V65" s="77">
        <f t="shared" si="17"/>
        <v>0</v>
      </c>
      <c r="W65" s="77">
        <v>0</v>
      </c>
      <c r="X65" s="9"/>
      <c r="Y65" s="9"/>
      <c r="Z65" s="9"/>
      <c r="AA65" s="9"/>
      <c r="AB65" s="9"/>
      <c r="AC65" s="34"/>
      <c r="AD65" s="9"/>
      <c r="AE65" s="34"/>
      <c r="AF65" s="9"/>
      <c r="AG65" s="26"/>
      <c r="AH65" s="8"/>
      <c r="AI65" s="40"/>
      <c r="AJ65" s="35"/>
      <c r="AK65" s="41"/>
      <c r="AL65" s="34"/>
      <c r="AM65" s="35"/>
      <c r="AN65" s="35"/>
      <c r="AO65" s="35"/>
      <c r="AP65" s="35"/>
      <c r="AQ65" s="35"/>
      <c r="AR65" s="41"/>
      <c r="AS65" s="35"/>
      <c r="AT65" s="35"/>
      <c r="AU65" s="35"/>
      <c r="AV65" s="7">
        <f t="shared" si="19"/>
        <v>0</v>
      </c>
      <c r="AW65" s="7">
        <f t="shared" si="18"/>
        <v>0</v>
      </c>
    </row>
    <row r="66" spans="1:49" ht="13.5" hidden="1" thickBot="1">
      <c r="A66" s="140"/>
      <c r="B66" s="142"/>
      <c r="C66" s="150"/>
      <c r="D66" s="9"/>
      <c r="E66" s="10"/>
      <c r="F66" s="10"/>
      <c r="G66" s="10"/>
      <c r="H66" s="10"/>
      <c r="I66" s="10"/>
      <c r="J66" s="10"/>
      <c r="K66" s="10"/>
      <c r="L66" s="9"/>
      <c r="M66" s="9"/>
      <c r="N66" s="34"/>
      <c r="O66" s="9"/>
      <c r="P66" s="9"/>
      <c r="Q66" s="9"/>
      <c r="R66" s="9"/>
      <c r="S66" s="9"/>
      <c r="T66" s="9"/>
      <c r="U66" s="9"/>
      <c r="V66" s="77">
        <f t="shared" si="17"/>
        <v>0</v>
      </c>
      <c r="W66" s="77">
        <v>0</v>
      </c>
      <c r="X66" s="9"/>
      <c r="Y66" s="9"/>
      <c r="Z66" s="9"/>
      <c r="AA66" s="9"/>
      <c r="AB66" s="9"/>
      <c r="AC66" s="34"/>
      <c r="AD66" s="9"/>
      <c r="AE66" s="34"/>
      <c r="AF66" s="9"/>
      <c r="AG66" s="26"/>
      <c r="AH66" s="8"/>
      <c r="AI66" s="40"/>
      <c r="AJ66" s="35"/>
      <c r="AK66" s="41"/>
      <c r="AL66" s="34"/>
      <c r="AM66" s="35"/>
      <c r="AN66" s="35"/>
      <c r="AO66" s="35"/>
      <c r="AP66" s="35"/>
      <c r="AQ66" s="35"/>
      <c r="AR66" s="41"/>
      <c r="AS66" s="35"/>
      <c r="AT66" s="35"/>
      <c r="AU66" s="35"/>
      <c r="AV66" s="7">
        <f t="shared" si="19"/>
        <v>0</v>
      </c>
      <c r="AW66" s="7">
        <f t="shared" si="18"/>
        <v>0</v>
      </c>
    </row>
    <row r="67" spans="1:49" ht="12.75" hidden="1">
      <c r="A67" s="140"/>
      <c r="B67" s="9" t="s">
        <v>28</v>
      </c>
      <c r="C67" s="12"/>
      <c r="D67" s="12"/>
      <c r="E67" s="10"/>
      <c r="F67" s="10"/>
      <c r="G67" s="13"/>
      <c r="H67" s="10"/>
      <c r="I67" s="10"/>
      <c r="J67" s="10"/>
      <c r="K67" s="10"/>
      <c r="L67" s="9"/>
      <c r="M67" s="9"/>
      <c r="N67" s="34"/>
      <c r="O67" s="9"/>
      <c r="P67" s="9"/>
      <c r="Q67" s="9"/>
      <c r="R67" s="9"/>
      <c r="S67" s="9"/>
      <c r="T67" s="9"/>
      <c r="U67" s="9"/>
      <c r="V67" s="77">
        <f t="shared" si="17"/>
        <v>0</v>
      </c>
      <c r="W67" s="77">
        <v>0</v>
      </c>
      <c r="X67" s="9"/>
      <c r="Y67" s="9"/>
      <c r="Z67" s="9"/>
      <c r="AA67" s="9"/>
      <c r="AB67" s="9"/>
      <c r="AC67" s="34"/>
      <c r="AD67" s="9"/>
      <c r="AE67" s="34"/>
      <c r="AF67" s="9"/>
      <c r="AG67" s="26"/>
      <c r="AH67" s="8"/>
      <c r="AI67" s="40"/>
      <c r="AJ67" s="35"/>
      <c r="AK67" s="35"/>
      <c r="AL67" s="34"/>
      <c r="AM67" s="35"/>
      <c r="AN67" s="35"/>
      <c r="AO67" s="35"/>
      <c r="AP67" s="35"/>
      <c r="AQ67" s="35"/>
      <c r="AR67" s="35"/>
      <c r="AS67" s="35"/>
      <c r="AT67" s="35"/>
      <c r="AU67" s="35"/>
      <c r="AV67" s="7">
        <f t="shared" si="19"/>
        <v>0</v>
      </c>
      <c r="AW67" s="7">
        <f t="shared" si="18"/>
        <v>0</v>
      </c>
    </row>
    <row r="68" spans="1:49" ht="12.75" hidden="1">
      <c r="A68" s="140"/>
      <c r="B68" s="9" t="s">
        <v>29</v>
      </c>
      <c r="C68" s="8"/>
      <c r="D68" s="8"/>
      <c r="E68" s="4"/>
      <c r="F68" s="4"/>
      <c r="G68" s="4"/>
      <c r="H68" s="4"/>
      <c r="I68" s="4"/>
      <c r="J68" s="4"/>
      <c r="K68" s="4"/>
      <c r="L68" s="5"/>
      <c r="M68" s="5"/>
      <c r="N68" s="34"/>
      <c r="O68" s="5"/>
      <c r="P68" s="5"/>
      <c r="Q68" s="5"/>
      <c r="R68" s="5"/>
      <c r="S68" s="5"/>
      <c r="T68" s="5"/>
      <c r="U68" s="5"/>
      <c r="V68" s="77">
        <f t="shared" si="17"/>
        <v>0</v>
      </c>
      <c r="W68" s="77">
        <v>0</v>
      </c>
      <c r="X68" s="9"/>
      <c r="Y68" s="9"/>
      <c r="Z68" s="9"/>
      <c r="AA68" s="9"/>
      <c r="AB68" s="9"/>
      <c r="AC68" s="34"/>
      <c r="AD68" s="9"/>
      <c r="AE68" s="34"/>
      <c r="AF68" s="9"/>
      <c r="AG68" s="26"/>
      <c r="AH68" s="8"/>
      <c r="AI68" s="40"/>
      <c r="AJ68" s="35"/>
      <c r="AK68" s="35"/>
      <c r="AL68" s="34"/>
      <c r="AM68" s="35"/>
      <c r="AN68" s="35"/>
      <c r="AO68" s="35"/>
      <c r="AP68" s="35"/>
      <c r="AQ68" s="35"/>
      <c r="AR68" s="35"/>
      <c r="AS68" s="35"/>
      <c r="AT68" s="35"/>
      <c r="AU68" s="35"/>
      <c r="AV68" s="7">
        <f t="shared" si="19"/>
        <v>0</v>
      </c>
      <c r="AW68" s="7">
        <f t="shared" si="18"/>
        <v>0</v>
      </c>
    </row>
    <row r="69" spans="1:49" ht="24.75" customHeight="1">
      <c r="A69" s="140"/>
      <c r="B69" s="137" t="s">
        <v>16</v>
      </c>
      <c r="C69" s="137"/>
      <c r="D69" s="137"/>
      <c r="E69" s="7">
        <f>E10+E24</f>
        <v>36</v>
      </c>
      <c r="F69" s="7">
        <f aca="true" t="shared" si="20" ref="F69:W69">F10+F24</f>
        <v>36</v>
      </c>
      <c r="G69" s="7">
        <f t="shared" si="20"/>
        <v>36</v>
      </c>
      <c r="H69" s="7">
        <f t="shared" si="20"/>
        <v>36</v>
      </c>
      <c r="I69" s="7">
        <f t="shared" si="20"/>
        <v>36</v>
      </c>
      <c r="J69" s="7">
        <f t="shared" si="20"/>
        <v>36</v>
      </c>
      <c r="K69" s="7">
        <f t="shared" si="20"/>
        <v>36</v>
      </c>
      <c r="L69" s="7">
        <f t="shared" si="20"/>
        <v>36</v>
      </c>
      <c r="M69" s="7">
        <f t="shared" si="20"/>
        <v>36</v>
      </c>
      <c r="N69" s="7">
        <f t="shared" si="20"/>
        <v>36</v>
      </c>
      <c r="O69" s="7">
        <f t="shared" si="20"/>
        <v>36</v>
      </c>
      <c r="P69" s="7">
        <f t="shared" si="20"/>
        <v>36</v>
      </c>
      <c r="Q69" s="7">
        <f t="shared" si="20"/>
        <v>36</v>
      </c>
      <c r="R69" s="7">
        <f t="shared" si="20"/>
        <v>36</v>
      </c>
      <c r="S69" s="7">
        <f t="shared" si="20"/>
        <v>36</v>
      </c>
      <c r="T69" s="7">
        <f t="shared" si="20"/>
        <v>36</v>
      </c>
      <c r="U69" s="7">
        <f t="shared" si="20"/>
        <v>36</v>
      </c>
      <c r="V69" s="77">
        <v>0</v>
      </c>
      <c r="W69" s="77">
        <f t="shared" si="20"/>
        <v>0</v>
      </c>
      <c r="X69" s="7">
        <f>X12+X14+X20+X22+X34+X36+X38+X39+X42+X48+X50+X52+X53+X54+X44</f>
        <v>36</v>
      </c>
      <c r="Y69" s="7">
        <f aca="true" t="shared" si="21" ref="Y69:AU69">Y12+Y14+Y20+Y22+Y34+Y36+Y38+Y39+Y42+Y48+Y50+Y52+Y53+Y54+Y44</f>
        <v>36</v>
      </c>
      <c r="Z69" s="7">
        <f t="shared" si="21"/>
        <v>36</v>
      </c>
      <c r="AA69" s="7">
        <f t="shared" si="21"/>
        <v>36</v>
      </c>
      <c r="AB69" s="7">
        <f t="shared" si="21"/>
        <v>36</v>
      </c>
      <c r="AC69" s="7">
        <f>AC12+AC14+AC20+AC22+AC34+AC36+AC38+AC39+AC42+AC48+AC50+AD52+AC53+AC54+AC44</f>
        <v>36</v>
      </c>
      <c r="AD69" s="7">
        <f>AD12+AD14+AD20+AD22+AD34+AD36+AD38+AD39+AD42+AD48+AD50+AE52+AD53+AD54+AD44</f>
        <v>36</v>
      </c>
      <c r="AE69" s="7">
        <f>AE12+AE14+AE20+AE22+AE34+AE36+AE38+AE39+AE42+AE48+AE50+AE53+AE54+AE44</f>
        <v>36</v>
      </c>
      <c r="AF69" s="7">
        <f>AF12+AF14+AF20+AF22+AF34+AF36+AF38+AF39+AF42+AF48+AF50+AF52+AF53+AF54+AF44</f>
        <v>36</v>
      </c>
      <c r="AG69" s="7">
        <f>AG12+AG14+AG20+AG22+AG34+AG36+AG38+AG39+AG42+AG48+AG50+AG52+AG53+AG54+AG44</f>
        <v>36</v>
      </c>
      <c r="AH69" s="7">
        <f>AH12+AH14+AH20+AH22+AH34+AH36+AH38+AH39+AH42+AH48+AH50+AH52+AH53+AH54+AH44</f>
        <v>36</v>
      </c>
      <c r="AI69" s="7">
        <f t="shared" si="21"/>
        <v>36</v>
      </c>
      <c r="AJ69" s="7">
        <f t="shared" si="21"/>
        <v>36</v>
      </c>
      <c r="AK69" s="7">
        <f t="shared" si="21"/>
        <v>36</v>
      </c>
      <c r="AL69" s="7">
        <f t="shared" si="21"/>
        <v>36</v>
      </c>
      <c r="AM69" s="7">
        <f t="shared" si="21"/>
        <v>36</v>
      </c>
      <c r="AN69" s="7">
        <f t="shared" si="21"/>
        <v>36</v>
      </c>
      <c r="AO69" s="7">
        <f t="shared" si="21"/>
        <v>36</v>
      </c>
      <c r="AP69" s="7">
        <f t="shared" si="21"/>
        <v>36</v>
      </c>
      <c r="AQ69" s="7">
        <f t="shared" si="21"/>
        <v>36</v>
      </c>
      <c r="AR69" s="7">
        <f t="shared" si="21"/>
        <v>36</v>
      </c>
      <c r="AS69" s="7">
        <f t="shared" si="21"/>
        <v>36</v>
      </c>
      <c r="AT69" s="7">
        <f t="shared" si="21"/>
        <v>0</v>
      </c>
      <c r="AU69" s="7">
        <f t="shared" si="21"/>
        <v>0</v>
      </c>
      <c r="AV69" s="7">
        <f t="shared" si="19"/>
        <v>1404</v>
      </c>
      <c r="AW69" s="7"/>
    </row>
    <row r="70" spans="1:49" ht="17.25" customHeight="1">
      <c r="A70" s="140"/>
      <c r="B70" s="145" t="s">
        <v>17</v>
      </c>
      <c r="C70" s="145"/>
      <c r="D70" s="145"/>
      <c r="E70" s="7">
        <f>E11+E29</f>
        <v>15</v>
      </c>
      <c r="F70" s="7">
        <f aca="true" t="shared" si="22" ref="F70:AU70">F11+F29</f>
        <v>15</v>
      </c>
      <c r="G70" s="7">
        <f t="shared" si="22"/>
        <v>15</v>
      </c>
      <c r="H70" s="7">
        <f t="shared" si="22"/>
        <v>15</v>
      </c>
      <c r="I70" s="7">
        <f t="shared" si="22"/>
        <v>15</v>
      </c>
      <c r="J70" s="7">
        <f t="shared" si="22"/>
        <v>15</v>
      </c>
      <c r="K70" s="7">
        <f t="shared" si="22"/>
        <v>15</v>
      </c>
      <c r="L70" s="7">
        <f t="shared" si="22"/>
        <v>15</v>
      </c>
      <c r="M70" s="7">
        <f t="shared" si="22"/>
        <v>15</v>
      </c>
      <c r="N70" s="7">
        <f t="shared" si="22"/>
        <v>15</v>
      </c>
      <c r="O70" s="7">
        <f t="shared" si="22"/>
        <v>15</v>
      </c>
      <c r="P70" s="7">
        <f t="shared" si="22"/>
        <v>15</v>
      </c>
      <c r="Q70" s="7">
        <f t="shared" si="22"/>
        <v>17</v>
      </c>
      <c r="R70" s="7">
        <f t="shared" si="22"/>
        <v>17</v>
      </c>
      <c r="S70" s="7">
        <f t="shared" si="22"/>
        <v>15</v>
      </c>
      <c r="T70" s="7">
        <f t="shared" si="22"/>
        <v>15</v>
      </c>
      <c r="U70" s="7">
        <f t="shared" si="22"/>
        <v>12</v>
      </c>
      <c r="V70" s="77">
        <f t="shared" si="22"/>
        <v>0</v>
      </c>
      <c r="W70" s="77">
        <f t="shared" si="22"/>
        <v>0</v>
      </c>
      <c r="X70" s="7">
        <f t="shared" si="22"/>
        <v>18</v>
      </c>
      <c r="Y70" s="7">
        <f t="shared" si="22"/>
        <v>15</v>
      </c>
      <c r="Z70" s="7">
        <f t="shared" si="22"/>
        <v>12</v>
      </c>
      <c r="AA70" s="7">
        <f t="shared" si="22"/>
        <v>12</v>
      </c>
      <c r="AB70" s="7">
        <f t="shared" si="22"/>
        <v>12</v>
      </c>
      <c r="AC70" s="7">
        <f t="shared" si="22"/>
        <v>9</v>
      </c>
      <c r="AD70" s="7">
        <f t="shared" si="22"/>
        <v>9</v>
      </c>
      <c r="AE70" s="7">
        <f t="shared" si="22"/>
        <v>9</v>
      </c>
      <c r="AF70" s="7">
        <f t="shared" si="22"/>
        <v>9</v>
      </c>
      <c r="AG70" s="7">
        <f t="shared" si="22"/>
        <v>9</v>
      </c>
      <c r="AH70" s="7">
        <f t="shared" si="22"/>
        <v>0</v>
      </c>
      <c r="AI70" s="7">
        <f t="shared" si="22"/>
        <v>0</v>
      </c>
      <c r="AJ70" s="7">
        <f t="shared" si="22"/>
        <v>0</v>
      </c>
      <c r="AK70" s="7">
        <f t="shared" si="22"/>
        <v>0</v>
      </c>
      <c r="AL70" s="7">
        <f t="shared" si="22"/>
        <v>0</v>
      </c>
      <c r="AM70" s="7">
        <f t="shared" si="22"/>
        <v>0</v>
      </c>
      <c r="AN70" s="7">
        <f t="shared" si="22"/>
        <v>0</v>
      </c>
      <c r="AO70" s="7">
        <f t="shared" si="22"/>
        <v>0</v>
      </c>
      <c r="AP70" s="7">
        <f t="shared" si="22"/>
        <v>0</v>
      </c>
      <c r="AQ70" s="7">
        <f t="shared" si="22"/>
        <v>0</v>
      </c>
      <c r="AR70" s="7">
        <f t="shared" si="22"/>
        <v>0</v>
      </c>
      <c r="AS70" s="7">
        <f t="shared" si="22"/>
        <v>0</v>
      </c>
      <c r="AT70" s="7">
        <f t="shared" si="22"/>
        <v>0</v>
      </c>
      <c r="AU70" s="7">
        <f t="shared" si="22"/>
        <v>0</v>
      </c>
      <c r="AV70" s="7"/>
      <c r="AW70" s="7">
        <v>360</v>
      </c>
    </row>
    <row r="71" spans="1:49" ht="20.25" customHeight="1">
      <c r="A71" s="140"/>
      <c r="B71" s="145" t="s">
        <v>14</v>
      </c>
      <c r="C71" s="145"/>
      <c r="D71" s="145"/>
      <c r="E71" s="7">
        <f>E69+E70</f>
        <v>51</v>
      </c>
      <c r="F71" s="7">
        <f aca="true" t="shared" si="23" ref="F71:AU71">F69+F70</f>
        <v>51</v>
      </c>
      <c r="G71" s="7">
        <f t="shared" si="23"/>
        <v>51</v>
      </c>
      <c r="H71" s="7">
        <f t="shared" si="23"/>
        <v>51</v>
      </c>
      <c r="I71" s="7">
        <f t="shared" si="23"/>
        <v>51</v>
      </c>
      <c r="J71" s="7">
        <f t="shared" si="23"/>
        <v>51</v>
      </c>
      <c r="K71" s="7">
        <f t="shared" si="23"/>
        <v>51</v>
      </c>
      <c r="L71" s="7">
        <f t="shared" si="23"/>
        <v>51</v>
      </c>
      <c r="M71" s="7">
        <f t="shared" si="23"/>
        <v>51</v>
      </c>
      <c r="N71" s="7">
        <f t="shared" si="23"/>
        <v>51</v>
      </c>
      <c r="O71" s="7">
        <f t="shared" si="23"/>
        <v>51</v>
      </c>
      <c r="P71" s="7">
        <f t="shared" si="23"/>
        <v>51</v>
      </c>
      <c r="Q71" s="7">
        <f t="shared" si="23"/>
        <v>53</v>
      </c>
      <c r="R71" s="7">
        <f t="shared" si="23"/>
        <v>53</v>
      </c>
      <c r="S71" s="7">
        <f t="shared" si="23"/>
        <v>51</v>
      </c>
      <c r="T71" s="7">
        <f t="shared" si="23"/>
        <v>51</v>
      </c>
      <c r="U71" s="7">
        <f t="shared" si="23"/>
        <v>48</v>
      </c>
      <c r="V71" s="77">
        <v>0</v>
      </c>
      <c r="W71" s="77">
        <f t="shared" si="23"/>
        <v>0</v>
      </c>
      <c r="X71" s="7">
        <f t="shared" si="23"/>
        <v>54</v>
      </c>
      <c r="Y71" s="7">
        <f t="shared" si="23"/>
        <v>51</v>
      </c>
      <c r="Z71" s="7">
        <f t="shared" si="23"/>
        <v>48</v>
      </c>
      <c r="AA71" s="7">
        <f t="shared" si="23"/>
        <v>48</v>
      </c>
      <c r="AB71" s="7">
        <f t="shared" si="23"/>
        <v>48</v>
      </c>
      <c r="AC71" s="7">
        <f t="shared" si="23"/>
        <v>45</v>
      </c>
      <c r="AD71" s="7">
        <f t="shared" si="23"/>
        <v>45</v>
      </c>
      <c r="AE71" s="7">
        <f t="shared" si="23"/>
        <v>45</v>
      </c>
      <c r="AF71" s="7">
        <f t="shared" si="23"/>
        <v>45</v>
      </c>
      <c r="AG71" s="7">
        <f t="shared" si="23"/>
        <v>45</v>
      </c>
      <c r="AH71" s="7">
        <f t="shared" si="23"/>
        <v>36</v>
      </c>
      <c r="AI71" s="7">
        <f t="shared" si="23"/>
        <v>36</v>
      </c>
      <c r="AJ71" s="7">
        <f t="shared" si="23"/>
        <v>36</v>
      </c>
      <c r="AK71" s="7">
        <f t="shared" si="23"/>
        <v>36</v>
      </c>
      <c r="AL71" s="7">
        <f t="shared" si="23"/>
        <v>36</v>
      </c>
      <c r="AM71" s="7">
        <f t="shared" si="23"/>
        <v>36</v>
      </c>
      <c r="AN71" s="7">
        <f t="shared" si="23"/>
        <v>36</v>
      </c>
      <c r="AO71" s="7">
        <f t="shared" si="23"/>
        <v>36</v>
      </c>
      <c r="AP71" s="7">
        <f t="shared" si="23"/>
        <v>36</v>
      </c>
      <c r="AQ71" s="7">
        <f t="shared" si="23"/>
        <v>36</v>
      </c>
      <c r="AR71" s="7">
        <f t="shared" si="23"/>
        <v>36</v>
      </c>
      <c r="AS71" s="7">
        <f t="shared" si="23"/>
        <v>36</v>
      </c>
      <c r="AT71" s="7">
        <f t="shared" si="23"/>
        <v>0</v>
      </c>
      <c r="AU71" s="7">
        <f t="shared" si="23"/>
        <v>0</v>
      </c>
      <c r="AV71" s="147">
        <f>AV69+AW70</f>
        <v>1764</v>
      </c>
      <c r="AW71" s="148"/>
    </row>
    <row r="72" spans="8:47" ht="12.75"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9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</row>
    <row r="73" spans="8:47" ht="12.75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</row>
    <row r="74" spans="8:47" ht="12.75"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13"/>
      <c r="AC74" s="13"/>
      <c r="AD74" s="13"/>
      <c r="AE74" s="13"/>
      <c r="AF74" s="28"/>
      <c r="AG74" s="28"/>
      <c r="AH74" s="28"/>
      <c r="AI74" s="37"/>
      <c r="AL74" s="44"/>
      <c r="AN74" s="37"/>
      <c r="AO74" s="37"/>
      <c r="AP74" s="37"/>
      <c r="AQ74" s="37"/>
      <c r="AR74" s="37"/>
      <c r="AS74" s="37"/>
      <c r="AT74" s="37"/>
      <c r="AU74" s="37"/>
    </row>
    <row r="75" spans="8:34" ht="12.75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8:51" ht="24.75" customHeight="1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V76" s="8"/>
      <c r="AW76" s="8"/>
      <c r="AY76" s="8"/>
    </row>
    <row r="77" spans="1:34" ht="12.75">
      <c r="A77" s="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8:48" ht="12.75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V78" s="33"/>
    </row>
    <row r="79" spans="8:34" ht="12.75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8:34" ht="12.75">
      <c r="H80" s="120"/>
      <c r="I80" s="120"/>
      <c r="J80" s="120"/>
      <c r="K80" s="120"/>
      <c r="L80" s="120"/>
      <c r="M80" s="120"/>
      <c r="N80" s="120"/>
      <c r="O80" s="120"/>
      <c r="P80" s="120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8:34" ht="12.75">
      <c r="H81" s="120"/>
      <c r="I81" s="120"/>
      <c r="J81" s="120"/>
      <c r="K81" s="120"/>
      <c r="L81" s="120"/>
      <c r="M81" s="120"/>
      <c r="N81" s="120"/>
      <c r="O81" s="120"/>
      <c r="P81" s="120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8:34" ht="12.75">
      <c r="H82" s="120"/>
      <c r="I82" s="120"/>
      <c r="J82" s="120"/>
      <c r="K82" s="120"/>
      <c r="L82" s="120"/>
      <c r="M82" s="120"/>
      <c r="N82" s="120"/>
      <c r="O82" s="120"/>
      <c r="P82" s="120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8:34" ht="12.75">
      <c r="H83" s="120"/>
      <c r="I83" s="120"/>
      <c r="J83" s="120"/>
      <c r="K83" s="120"/>
      <c r="L83" s="120"/>
      <c r="M83" s="120"/>
      <c r="N83" s="120"/>
      <c r="O83" s="120"/>
      <c r="P83" s="120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8:34" ht="12.75">
      <c r="H84" s="120"/>
      <c r="I84" s="120"/>
      <c r="J84" s="120"/>
      <c r="K84" s="120"/>
      <c r="L84" s="120"/>
      <c r="M84" s="120"/>
      <c r="N84" s="120"/>
      <c r="O84" s="120"/>
      <c r="P84" s="120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8:34" ht="12.75">
      <c r="H85" s="120"/>
      <c r="I85" s="120"/>
      <c r="J85" s="120"/>
      <c r="K85" s="120"/>
      <c r="L85" s="120"/>
      <c r="M85" s="120"/>
      <c r="N85" s="120"/>
      <c r="O85" s="120"/>
      <c r="P85" s="120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8:34" ht="12.75"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8:34" ht="12.75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8:34" ht="12.75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8:34" ht="12.75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8:34" ht="12.75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8:34" ht="12.75"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8:34" ht="12.75"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8:34" ht="12.75"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8:34" ht="12.75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8:34" ht="12.75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8:34" ht="12.75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8:34" ht="12.7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8:34" ht="12.7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8:34" ht="12.7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8:34" ht="12.75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8:34" ht="12.75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8:34" ht="12.75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8:34" ht="12.75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8:34" ht="12.75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8:34" ht="12.75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8:34" ht="12.75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8:34" ht="12.75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8:34" ht="12.75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8:34" ht="12.75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8:34" ht="12.75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8:34" ht="12.75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8:34" ht="12.75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8:34" ht="12.75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8:34" ht="12.75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8:34" ht="12.75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8:34" ht="12.75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8:34" ht="12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8:34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8:34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8:34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8:34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8:34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8:34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8:34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8:34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8:34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8:34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8:34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8:34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8:34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8:34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8:34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8:34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8:34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8:34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8:34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8:34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8:34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8:34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8:34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8:34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8:34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8:34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8:34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8:34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8:34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8:34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8:34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8:34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8:34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8:34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8:34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8:34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8:34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8:34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8:34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8:34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8:34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8:34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8:34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8:34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8:34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8:34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8:34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8:34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8:34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8:34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8:34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8:34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8:34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8:34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8:34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8:34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8:34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8:34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8:34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8:34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8:34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8:34" ht="12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8:34" ht="12.75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8:34" ht="12.75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8:34" ht="12.75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8:34" ht="12.75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8:34" ht="12.75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8:34" ht="12.75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8:34" ht="12.75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8:34" ht="12.75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8:34" ht="12.75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8:34" ht="12.75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8:34" ht="12.75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8:34" ht="12.75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8:34" ht="12.75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8:34" ht="12.75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8:34" ht="12.75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8:34" ht="12.75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8:34" ht="12.75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8:34" ht="12.75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8:34" ht="12.75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8:34" ht="12.75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8:34" ht="12.75"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8:34" ht="12.75"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8:34" ht="12.75"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8:34" ht="12.75"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8:34" ht="12.75"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8:34" ht="12.75"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8:34" ht="12.75"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8:34" ht="12.75"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8:34" ht="12.75"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8:34" ht="12.75"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8:34" ht="12.75"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8:34" ht="12.75"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8:34" ht="12.75"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8:34" ht="12.75"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8:34" ht="12.75"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8:34" ht="12.75"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8:34" ht="12.75"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8:34" ht="12.75"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8:34" ht="12.75"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8:34" ht="12.75"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8:34" ht="12.75"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8:34" ht="12.75"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8:34" ht="12.75"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8:34" ht="12.75"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8:34" ht="12.75"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8:34" ht="12.75"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8:34" ht="12.75"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8:34" ht="12.75"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8:34" ht="12.75"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8:34" ht="12.75"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8:34" ht="12.75"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8:34" ht="12.75"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8:34" ht="12.75"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8:34" ht="12.75"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8:34" ht="12.75"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8:34" ht="12.75"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8:34" ht="12.75"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8:34" ht="12.75"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8:34" ht="12.75"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8:34" ht="12.75"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8:34" ht="12.75"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8:34" ht="12.75"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8:34" ht="12.75"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8:34" ht="12.75"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8:34" ht="12.75"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8:34" ht="12.75"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8:34" ht="12.75"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8:34" ht="12.75"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8:34" ht="12.75"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8:34" ht="12.75"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8:34" ht="12.75"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8:34" ht="12.75"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8:34" ht="12.75"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8:34" ht="12.75"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8:34" ht="12.75"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8:34" ht="12.75"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8:34" ht="12.75"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8:34" ht="12.75"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8:34" ht="12.75"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8:34" ht="12.75"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8:34" ht="12.75"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8:34" ht="12.75"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8:34" ht="12.75"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8:34" ht="12.75"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8:34" ht="12.75"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8:33" ht="12.75"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</row>
    <row r="266" spans="8:33" ht="12.75"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</row>
    <row r="267" spans="8:33" ht="12.75"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</row>
    <row r="268" spans="8:33" ht="12.75"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</row>
    <row r="269" spans="8:33" ht="12.75"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</row>
    <row r="270" spans="8:33" ht="12.75"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</row>
    <row r="271" spans="8:33" ht="12.75"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8:33" ht="12.75"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8:33" ht="12.75"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8:33" ht="12.75"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8:33" ht="12.75"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8:33" ht="12.75"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8:33" ht="12.75"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8:33" ht="12.75"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8:33" ht="12.75"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8:33" ht="12.75"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8:33" ht="12.75"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8:33" ht="12.75"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8:33" ht="12.75"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8:33" ht="12.75"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8:33" ht="12.75"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8:33" ht="12.75"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8:33" ht="12.75"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8:33" ht="12.75"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8:33" ht="12.75"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8:33" ht="12.75"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8:33" ht="12.75"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8:33" ht="12.75"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8:33" ht="12.75"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8:33" ht="12.75"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8:33" ht="12.75"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8:33" ht="12.75"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8:33" ht="12.75"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8:33" ht="12.75"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8:33" ht="12.75"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8:33" ht="12.75"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8:33" ht="12.75"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8:33" ht="12.75"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8:33" ht="12.75"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8:33" ht="12.75"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8:33" ht="12.75"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8:33" ht="12.75"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8:33" ht="12.75"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8:33" ht="12.75"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spans="8:33" ht="12.75"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</row>
    <row r="310" spans="8:33" ht="12.75"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</row>
    <row r="311" spans="8:33" ht="12.75"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</row>
    <row r="312" spans="8:33" ht="12.75"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</row>
    <row r="313" spans="8:33" ht="12.75"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</row>
    <row r="314" spans="8:33" ht="12.75"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</row>
    <row r="315" spans="8:33" ht="12.75"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</row>
    <row r="316" spans="8:33" ht="12.75"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</row>
    <row r="317" spans="8:33" ht="12.75"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</row>
    <row r="318" spans="8:33" ht="12.75"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</row>
    <row r="319" spans="8:33" ht="12.75"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</row>
    <row r="320" spans="8:33" ht="12.75"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</row>
    <row r="321" spans="8:33" ht="12.75"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</row>
    <row r="322" spans="8:33" ht="12.75"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</row>
    <row r="323" spans="8:33" ht="12.75"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</row>
    <row r="324" spans="8:33" ht="12.75"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</row>
    <row r="325" spans="8:33" ht="12.75"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</row>
    <row r="326" spans="8:33" ht="12.75"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</row>
    <row r="327" spans="8:33" ht="12.75"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</row>
    <row r="328" spans="8:33" ht="12.75"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</row>
    <row r="329" spans="8:33" ht="12.75"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</row>
    <row r="330" spans="8:33" ht="12.75"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</row>
    <row r="331" spans="8:33" ht="12.75"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</row>
    <row r="332" spans="8:33" ht="12.75"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</row>
    <row r="333" spans="8:33" ht="12.75"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</row>
    <row r="334" spans="8:33" ht="12.75"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</row>
    <row r="335" spans="8:33" ht="12.75"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</row>
    <row r="336" spans="8:33" ht="12.75"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</row>
    <row r="337" spans="8:33" ht="12.75"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</row>
    <row r="338" spans="8:33" ht="12.75"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</row>
    <row r="339" spans="8:33" ht="12.75"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</row>
    <row r="340" spans="8:33" ht="12.75"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</row>
    <row r="341" spans="8:33" ht="12.75"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</row>
    <row r="342" spans="8:33" ht="12.75"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</row>
    <row r="343" spans="8:33" ht="12.75"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</row>
    <row r="344" spans="8:33" ht="12.75"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</row>
    <row r="345" spans="8:33" ht="12.75"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</row>
    <row r="346" spans="8:33" ht="12.75"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8:33" ht="12.75"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</row>
    <row r="348" spans="8:33" ht="12.75"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</row>
    <row r="349" spans="8:33" ht="12.75"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</row>
    <row r="350" spans="8:33" ht="12.75"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</row>
    <row r="351" spans="8:33" ht="12.75"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</row>
    <row r="352" spans="8:33" ht="12.75"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8:33" ht="12.75"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  <row r="354" spans="8:33" ht="12.75"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</row>
  </sheetData>
  <sheetProtection/>
  <mergeCells count="70">
    <mergeCell ref="AR4:AU4"/>
    <mergeCell ref="C48:C49"/>
    <mergeCell ref="A2:AW2"/>
    <mergeCell ref="E4:I4"/>
    <mergeCell ref="J4:N4"/>
    <mergeCell ref="O4:R4"/>
    <mergeCell ref="S4:U4"/>
    <mergeCell ref="V4:Z4"/>
    <mergeCell ref="AA4:AD4"/>
    <mergeCell ref="AE4:AH4"/>
    <mergeCell ref="B40:B41"/>
    <mergeCell ref="B24:B29"/>
    <mergeCell ref="B20:B21"/>
    <mergeCell ref="AI4:AM4"/>
    <mergeCell ref="AN4:AQ4"/>
    <mergeCell ref="B48:B49"/>
    <mergeCell ref="B14:B19"/>
    <mergeCell ref="C46:C47"/>
    <mergeCell ref="C40:C41"/>
    <mergeCell ref="C34:C35"/>
    <mergeCell ref="B54:B55"/>
    <mergeCell ref="C57:C58"/>
    <mergeCell ref="B69:D69"/>
    <mergeCell ref="B71:D71"/>
    <mergeCell ref="AW5:AW9"/>
    <mergeCell ref="AV5:AV9"/>
    <mergeCell ref="E6:AU6"/>
    <mergeCell ref="E8:AU8"/>
    <mergeCell ref="B42:B43"/>
    <mergeCell ref="B34:B35"/>
    <mergeCell ref="B22:B23"/>
    <mergeCell ref="B46:B47"/>
    <mergeCell ref="B70:D70"/>
    <mergeCell ref="B63:B64"/>
    <mergeCell ref="C14:C19"/>
    <mergeCell ref="AV71:AW71"/>
    <mergeCell ref="B65:B66"/>
    <mergeCell ref="C65:C66"/>
    <mergeCell ref="B50:B51"/>
    <mergeCell ref="B57:B58"/>
    <mergeCell ref="B12:B13"/>
    <mergeCell ref="A5:A9"/>
    <mergeCell ref="B5:B9"/>
    <mergeCell ref="B10:B11"/>
    <mergeCell ref="C32:C33"/>
    <mergeCell ref="A10:A71"/>
    <mergeCell ref="B59:B60"/>
    <mergeCell ref="B30:B31"/>
    <mergeCell ref="B36:B37"/>
    <mergeCell ref="B32:B33"/>
    <mergeCell ref="H86:S86"/>
    <mergeCell ref="H80:P80"/>
    <mergeCell ref="H81:P81"/>
    <mergeCell ref="H82:P82"/>
    <mergeCell ref="H83:P83"/>
    <mergeCell ref="C36:C37"/>
    <mergeCell ref="C50:C51"/>
    <mergeCell ref="C42:C43"/>
    <mergeCell ref="C63:C64"/>
    <mergeCell ref="C59:C60"/>
    <mergeCell ref="H84:P84"/>
    <mergeCell ref="H85:P85"/>
    <mergeCell ref="C24:C29"/>
    <mergeCell ref="C30:C31"/>
    <mergeCell ref="D5:D9"/>
    <mergeCell ref="C20:C21"/>
    <mergeCell ref="C5:C9"/>
    <mergeCell ref="C22:C23"/>
    <mergeCell ref="C12:C13"/>
    <mergeCell ref="C54:C55"/>
  </mergeCells>
  <printOptions/>
  <pageMargins left="0.15748031496062992" right="0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2018-09-04T12:23:47Z</cp:lastPrinted>
  <dcterms:created xsi:type="dcterms:W3CDTF">2011-01-28T09:41:23Z</dcterms:created>
  <dcterms:modified xsi:type="dcterms:W3CDTF">2018-11-24T11:51:25Z</dcterms:modified>
  <cp:category/>
  <cp:version/>
  <cp:contentType/>
  <cp:contentStatus/>
</cp:coreProperties>
</file>